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8_{AFDA58A5-E599-4595-8C40-E256D8771E50}" xr6:coauthVersionLast="47" xr6:coauthVersionMax="47" xr10:uidLastSave="{00000000-0000-0000-0000-000000000000}"/>
  <bookViews>
    <workbookView xWindow="-120" yWindow="-120" windowWidth="20640" windowHeight="11160" xr2:uid="{5134D96E-5DEA-407B-A13F-0B03CEDC6B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9" i="1" l="1"/>
  <c r="F179" i="1"/>
  <c r="E179" i="1"/>
  <c r="D179" i="1"/>
  <c r="F198" i="1" s="1"/>
  <c r="G123" i="1"/>
  <c r="F123" i="1"/>
  <c r="E123" i="1"/>
  <c r="D123" i="1"/>
  <c r="G96" i="1"/>
  <c r="F96" i="1"/>
  <c r="E96" i="1"/>
  <c r="D96" i="1"/>
  <c r="G73" i="1"/>
  <c r="F73" i="1"/>
  <c r="E73" i="1"/>
  <c r="D73" i="1"/>
  <c r="F209" i="1" l="1"/>
  <c r="F205" i="1"/>
  <c r="F213" i="1" s="1"/>
  <c r="F191" i="1"/>
  <c r="F187" i="1"/>
</calcChain>
</file>

<file path=xl/sharedStrings.xml><?xml version="1.0" encoding="utf-8"?>
<sst xmlns="http://schemas.openxmlformats.org/spreadsheetml/2006/main" count="207" uniqueCount="88">
  <si>
    <t>MUY BUENOS DIAS, VAMOS A EXPLICAR EL EJERCICIO ENVIADO POR WHATSAPS</t>
  </si>
  <si>
    <t xml:space="preserve">UNA EMPRESA DE CARPINTERIA DEBE REALIZAR 150 SILLAS DE COMEDOR EN UN LOCAL COMERCIAL </t>
  </si>
  <si>
    <t xml:space="preserve">EN EL CUAL PAGA UN ALQUILER MENSUAL POR 80.000, SERVICIOS GGENERALES 20.000, TIENEN </t>
  </si>
  <si>
    <t xml:space="preserve">ALQUILADO UN LOCAL PARA EXIBICION POR 16.000, SALARIO DE EMPLEADOS DE OFICINA POR 80.000, </t>
  </si>
  <si>
    <t>DEPRECIACION DE EQUIPOS Y MAQUINARIAS POR 25.000, PAGA A LOS SIGUIENTES TRABAJADORES:</t>
  </si>
  <si>
    <t>CORTADORES DE MADERA 180.000, ENSAMBLADORES 190.000, LIJADORES 170.000, 1 SUPERVISOR 20.000,</t>
  </si>
  <si>
    <t xml:space="preserve">1 PORTERO 10.000 Y SE UTILIZAN LOS SIGUIENTES MATERIALES: MADERA ROBLE 150.000, MADERA DE </t>
  </si>
  <si>
    <t>PINO 110.000, PEGA BLANCA 800, TORNILLOS 1.000, SE TIENE COMO TIEMPO PARA EJECUTAR ESTA</t>
  </si>
  <si>
    <t>ORDEN DE PRODUCCION DE 3 SEMANAS, 5 DIAS SEMANALES Y 8 HORAS CADA DIA.</t>
  </si>
  <si>
    <t>CALCULAR:</t>
  </si>
  <si>
    <t>COSTO PRIMO</t>
  </si>
  <si>
    <t>COSTO DE CONVERSION</t>
  </si>
  <si>
    <t>COSTO DE PRODUCCION</t>
  </si>
  <si>
    <t>COSTO TOTAL</t>
  </si>
  <si>
    <t>COSTO UNITARIO</t>
  </si>
  <si>
    <t>CALCULAR UTILIDAD DEL 30% TOTAL Y UNITARIO</t>
  </si>
  <si>
    <t>PARTIDAS</t>
  </si>
  <si>
    <t>ALQUILER</t>
  </si>
  <si>
    <t>SERVICIOS GENERALES</t>
  </si>
  <si>
    <t>ALQUILER OFICINA EXIBICION</t>
  </si>
  <si>
    <t>SALARIOS DE EMPLEADOS</t>
  </si>
  <si>
    <t>DEPRECIACIONES</t>
  </si>
  <si>
    <t>SUELDO CORTADORES</t>
  </si>
  <si>
    <t>SUELDO ENSAMBLADORES</t>
  </si>
  <si>
    <t>SUELDO LIJADORES</t>
  </si>
  <si>
    <t>SUELDO PORTERO</t>
  </si>
  <si>
    <t>MADERA DE ROBLE</t>
  </si>
  <si>
    <t>MADERA PINO</t>
  </si>
  <si>
    <t>PEGA BLANCA</t>
  </si>
  <si>
    <t>TORNILLOS</t>
  </si>
  <si>
    <t>MATERIA PRIMA</t>
  </si>
  <si>
    <t>MP</t>
  </si>
  <si>
    <t>MANO DE OBRA</t>
  </si>
  <si>
    <t>DIRECTA</t>
  </si>
  <si>
    <t>MOI</t>
  </si>
  <si>
    <t>MOD</t>
  </si>
  <si>
    <t>INDIRECTA</t>
  </si>
  <si>
    <t>COSTO INDIRECRO</t>
  </si>
  <si>
    <t>DE FABRICACION</t>
  </si>
  <si>
    <t>CIF</t>
  </si>
  <si>
    <t>LO PRIMERO A REALIZAR ES IDENTIFICAR LAS PARTIDAS DE COSTO DE LA SIGUIENTE MANERA</t>
  </si>
  <si>
    <t>LAS PARTIDAS DE LA MATERIA PRIMA SON LOS MATERIALES QUE SE UTILIZAN EN LA ELABORACION  DE LAS</t>
  </si>
  <si>
    <t>SILLAS TODO LO QUE QUEDA EN ESTAS, MADERAS, PEGA, TORNILLOS DE LA SGUIENTE FORMA:</t>
  </si>
  <si>
    <t>TOTALES</t>
  </si>
  <si>
    <t xml:space="preserve">LUEGO UBICAMOS LA MANO DE OBRA DIRECTA QUE SE UTILIZO PARA LA REALIZACION Y ENSAMBLAJE </t>
  </si>
  <si>
    <t>DE LAS SILLAS</t>
  </si>
  <si>
    <t>SUELDO SUPERVISOR</t>
  </si>
  <si>
    <t xml:space="preserve">LUEGO UBICAMOS LA MANO DE OBRA INDIRECTA QUE SE UTILIZO PARA LA REALIZACION Y ENSAMBLAJE </t>
  </si>
  <si>
    <t>DE LAS SILLAS EN FORMA INDIRECTA (SUPERVISOR)</t>
  </si>
  <si>
    <t>AHORA VAMOS CON LA PARTE MAS ENGORROSA, LOS PAGOS DE ALQUILERS, SUELDOS DE EMPLEADOS,</t>
  </si>
  <si>
    <t xml:space="preserve">SERVICIOS GENERALES Y DEPRECIACIONES, SON HECHOS POR EL TIEMPO DE UN MES Y SOLO DEBEMOS </t>
  </si>
  <si>
    <t>UTILIZAR EL MONTO CORRESPONDIENTE A LAS HORAS DE TRABAJO, DE LA SIGUIENTE MANERA.:</t>
  </si>
  <si>
    <t>80.000/ 4 SEMANAS = 20.000 SEMANAL,   20.000/5 DIAS = 4.000 DIARIOS Y 4.000/8 HORAS = 500 Cada Hora</t>
  </si>
  <si>
    <t>20.000/4 SEMANAS = 5.000 SEMANAL, 5.000/5 DIAS = 1.000 DIARIOS Y 1.000/8 HORAS = 125 CADA HORA</t>
  </si>
  <si>
    <t>SALARIO DE OFICINA</t>
  </si>
  <si>
    <t>25.000 /4= 6.250 SEMANALES, 6250/5 DIAS= 1.250 DIARIOS Y 1.250/8 HORAS DIARIAS = 156,25 CADA HORA</t>
  </si>
  <si>
    <t>3 SEMANAS A 5 DIAS CADA UNO POR 8 HORAS CADA DIA</t>
  </si>
  <si>
    <t>3 SEMANAS x 5 DIAS C/U x 8 HORAS C/U  = 120 HORAS</t>
  </si>
  <si>
    <t>120 HORAS x 500 C/U = 60.000</t>
  </si>
  <si>
    <t>120 HORAS x 125 C/U = 15.000</t>
  </si>
  <si>
    <t>120 HORAS x 156,25 C/U = 18.750</t>
  </si>
  <si>
    <t>16.000/ 4 SEMANAS = 4.000 SEMANAL,   4.000/5 DIAS = 800 DIARIOS Y 800/8 HORAS = 100 Cada Hora</t>
  </si>
  <si>
    <t>120 HORAS x 100 C/U = 12.000</t>
  </si>
  <si>
    <t>UNA VEZ LOGRADO ESTE CUADRO PROCEDEMOS A REALIZAR LOS CALCULOS UTILIZANDO LAS</t>
  </si>
  <si>
    <t>FORMULAS RESPECTIVAS.</t>
  </si>
  <si>
    <t>CALCULAR UTILIDAD DEL 30% TOTAL</t>
  </si>
  <si>
    <t>MP + MOD+ CIF</t>
  </si>
  <si>
    <t>CP = MP + MOD</t>
  </si>
  <si>
    <t>CC = MOD + CIF</t>
  </si>
  <si>
    <t>CT = MP + MOD + MOI + CIF</t>
  </si>
  <si>
    <t>CU = CT / UNIDADES PRODUCIDAS</t>
  </si>
  <si>
    <t>CP = 261800+540000</t>
  </si>
  <si>
    <t xml:space="preserve">CP = </t>
  </si>
  <si>
    <t>CC = 540000 + 165750</t>
  </si>
  <si>
    <t xml:space="preserve">CC = </t>
  </si>
  <si>
    <t>CT = 261.800 + 540.000 + 30.000 +165.750</t>
  </si>
  <si>
    <t>CT =  997.550/ 150 UNIDADES</t>
  </si>
  <si>
    <t xml:space="preserve">CT = </t>
  </si>
  <si>
    <t xml:space="preserve">CU = </t>
  </si>
  <si>
    <t>UT = CT * 30%</t>
  </si>
  <si>
    <t>UU = CU * 30%</t>
  </si>
  <si>
    <t>CALCULAR UTILIDAD DEL 30% UNITARIA</t>
  </si>
  <si>
    <t>UT = 997.550 * 30%</t>
  </si>
  <si>
    <t>UU = 6.650,33 * 30%</t>
  </si>
  <si>
    <t xml:space="preserve">UT = </t>
  </si>
  <si>
    <t xml:space="preserve">UU = </t>
  </si>
  <si>
    <t>ESTA ES LA ORMA DE CALCULARLO, SI HAY ALGUNA DUDA NO DUDEN EN PREGUNTAR. FELIZ TARDE</t>
  </si>
  <si>
    <t>PRIMER EJERCICIO DE COSTO POR ORDENES DE PRODUCCION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</si>
</sst>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" fontId="0" fillId="0" borderId="16" xfId="0" applyNumberFormat="1" applyBorder="1"/>
    <xf numFmtId="4" fontId="0" fillId="0" borderId="17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12" xfId="0" applyNumberFormat="1" applyBorder="1"/>
    <xf numFmtId="4" fontId="0" fillId="0" borderId="13" xfId="0" applyNumberFormat="1" applyBorder="1"/>
    <xf numFmtId="0" fontId="0" fillId="0" borderId="18" xfId="0" applyFill="1" applyBorder="1"/>
    <xf numFmtId="0" fontId="0" fillId="0" borderId="19" xfId="0" applyBorder="1"/>
    <xf numFmtId="4" fontId="0" fillId="0" borderId="20" xfId="0" applyNumberFormat="1" applyBorder="1"/>
    <xf numFmtId="4" fontId="0" fillId="0" borderId="1" xfId="0" applyNumberFormat="1" applyBorder="1"/>
    <xf numFmtId="0" fontId="0" fillId="2" borderId="4" xfId="0" applyFill="1" applyBorder="1"/>
    <xf numFmtId="0" fontId="0" fillId="2" borderId="5" xfId="0" applyFill="1" applyBorder="1"/>
    <xf numFmtId="4" fontId="0" fillId="2" borderId="10" xfId="0" applyNumberFormat="1" applyFill="1" applyBorder="1"/>
    <xf numFmtId="4" fontId="0" fillId="2" borderId="11" xfId="0" applyNumberFormat="1" applyFill="1" applyBorder="1"/>
    <xf numFmtId="0" fontId="0" fillId="2" borderId="6" xfId="0" applyFill="1" applyBorder="1"/>
    <xf numFmtId="0" fontId="0" fillId="2" borderId="7" xfId="0" applyFill="1" applyBorder="1"/>
    <xf numFmtId="4" fontId="0" fillId="2" borderId="12" xfId="0" applyNumberFormat="1" applyFill="1" applyBorder="1"/>
    <xf numFmtId="4" fontId="0" fillId="2" borderId="13" xfId="0" applyNumberFormat="1" applyFill="1" applyBorder="1"/>
    <xf numFmtId="0" fontId="0" fillId="3" borderId="4" xfId="0" applyFill="1" applyBorder="1"/>
    <xf numFmtId="0" fontId="0" fillId="3" borderId="5" xfId="0" applyFill="1" applyBorder="1"/>
    <xf numFmtId="4" fontId="0" fillId="3" borderId="10" xfId="0" applyNumberFormat="1" applyFill="1" applyBorder="1"/>
    <xf numFmtId="4" fontId="0" fillId="3" borderId="11" xfId="0" applyNumberFormat="1" applyFill="1" applyBorder="1"/>
    <xf numFmtId="4" fontId="0" fillId="0" borderId="0" xfId="0" applyNumberFormat="1"/>
    <xf numFmtId="0" fontId="0" fillId="0" borderId="0" xfId="0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4" fontId="0" fillId="2" borderId="16" xfId="0" applyNumberFormat="1" applyFill="1" applyBorder="1"/>
    <xf numFmtId="4" fontId="0" fillId="2" borderId="17" xfId="0" applyNumberForma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E242-E2E1-4FD0-A278-1A6C0EDEE506}">
  <dimension ref="B4:G216"/>
  <sheetViews>
    <sheetView tabSelected="1" workbookViewId="0">
      <selection activeCell="E6" sqref="E6"/>
    </sheetView>
  </sheetViews>
  <sheetFormatPr baseColWidth="10" defaultRowHeight="15" x14ac:dyDescent="0.25"/>
  <cols>
    <col min="1" max="1" width="2" customWidth="1"/>
    <col min="3" max="3" width="16.140625" customWidth="1"/>
    <col min="4" max="4" width="15.42578125" customWidth="1"/>
    <col min="5" max="5" width="15" customWidth="1"/>
    <col min="6" max="6" width="15.28515625" customWidth="1"/>
    <col min="7" max="7" width="18" customWidth="1"/>
  </cols>
  <sheetData>
    <row r="4" spans="2:2" ht="18.75" x14ac:dyDescent="0.3">
      <c r="B4" s="54" t="s">
        <v>87</v>
      </c>
    </row>
    <row r="7" spans="2:2" x14ac:dyDescent="0.25">
      <c r="B7" t="s">
        <v>0</v>
      </c>
    </row>
    <row r="9" spans="2:2" x14ac:dyDescent="0.25">
      <c r="B9" t="s">
        <v>1</v>
      </c>
    </row>
    <row r="10" spans="2:2" x14ac:dyDescent="0.25">
      <c r="B10" t="s">
        <v>2</v>
      </c>
    </row>
    <row r="11" spans="2:2" x14ac:dyDescent="0.25">
      <c r="B11" t="s">
        <v>3</v>
      </c>
    </row>
    <row r="12" spans="2:2" x14ac:dyDescent="0.25">
      <c r="B12" t="s">
        <v>4</v>
      </c>
    </row>
    <row r="13" spans="2:2" x14ac:dyDescent="0.25">
      <c r="B13" t="s">
        <v>5</v>
      </c>
    </row>
    <row r="14" spans="2:2" x14ac:dyDescent="0.25">
      <c r="B14" t="s">
        <v>6</v>
      </c>
    </row>
    <row r="15" spans="2:2" x14ac:dyDescent="0.25">
      <c r="B15" t="s">
        <v>7</v>
      </c>
    </row>
    <row r="16" spans="2:2" x14ac:dyDescent="0.25">
      <c r="B16" t="s">
        <v>8</v>
      </c>
    </row>
    <row r="17" spans="2:7" x14ac:dyDescent="0.25">
      <c r="B17" t="s">
        <v>9</v>
      </c>
    </row>
    <row r="20" spans="2:7" x14ac:dyDescent="0.25">
      <c r="B20" t="s">
        <v>10</v>
      </c>
    </row>
    <row r="21" spans="2:7" x14ac:dyDescent="0.25">
      <c r="B21" t="s">
        <v>11</v>
      </c>
    </row>
    <row r="22" spans="2:7" x14ac:dyDescent="0.25">
      <c r="B22" t="s">
        <v>12</v>
      </c>
    </row>
    <row r="23" spans="2:7" x14ac:dyDescent="0.25">
      <c r="B23" t="s">
        <v>13</v>
      </c>
    </row>
    <row r="24" spans="2:7" x14ac:dyDescent="0.25">
      <c r="B24" t="s">
        <v>14</v>
      </c>
    </row>
    <row r="25" spans="2:7" x14ac:dyDescent="0.25">
      <c r="B25" t="s">
        <v>15</v>
      </c>
    </row>
    <row r="29" spans="2:7" x14ac:dyDescent="0.25">
      <c r="B29" s="13" t="s">
        <v>40</v>
      </c>
      <c r="C29" s="13"/>
      <c r="D29" s="13"/>
      <c r="E29" s="13"/>
    </row>
    <row r="30" spans="2:7" ht="15.75" thickBot="1" x14ac:dyDescent="0.3"/>
    <row r="31" spans="2:7" x14ac:dyDescent="0.25">
      <c r="B31" s="14"/>
      <c r="C31" s="15"/>
      <c r="D31" s="16"/>
      <c r="E31" s="16" t="s">
        <v>32</v>
      </c>
      <c r="F31" s="16" t="s">
        <v>32</v>
      </c>
      <c r="G31" s="17" t="s">
        <v>37</v>
      </c>
    </row>
    <row r="32" spans="2:7" x14ac:dyDescent="0.25">
      <c r="B32" s="18" t="s">
        <v>16</v>
      </c>
      <c r="C32" s="19"/>
      <c r="D32" s="20" t="s">
        <v>30</v>
      </c>
      <c r="E32" s="20" t="s">
        <v>33</v>
      </c>
      <c r="F32" s="20" t="s">
        <v>36</v>
      </c>
      <c r="G32" s="21" t="s">
        <v>38</v>
      </c>
    </row>
    <row r="33" spans="2:7" ht="15.75" thickBot="1" x14ac:dyDescent="0.3">
      <c r="B33" s="22"/>
      <c r="C33" s="23"/>
      <c r="D33" s="24" t="s">
        <v>31</v>
      </c>
      <c r="E33" s="24" t="s">
        <v>35</v>
      </c>
      <c r="F33" s="24" t="s">
        <v>34</v>
      </c>
      <c r="G33" s="25" t="s">
        <v>39</v>
      </c>
    </row>
    <row r="34" spans="2:7" x14ac:dyDescent="0.25">
      <c r="B34" s="9" t="s">
        <v>17</v>
      </c>
      <c r="C34" s="10"/>
      <c r="D34" s="11"/>
      <c r="E34" s="11"/>
      <c r="F34" s="11"/>
      <c r="G34" s="12"/>
    </row>
    <row r="35" spans="2:7" x14ac:dyDescent="0.25">
      <c r="B35" s="1" t="s">
        <v>18</v>
      </c>
      <c r="C35" s="2"/>
      <c r="D35" s="5"/>
      <c r="E35" s="5"/>
      <c r="F35" s="5"/>
      <c r="G35" s="6"/>
    </row>
    <row r="36" spans="2:7" x14ac:dyDescent="0.25">
      <c r="B36" s="1" t="s">
        <v>19</v>
      </c>
      <c r="C36" s="2"/>
      <c r="D36" s="5"/>
      <c r="E36" s="5"/>
      <c r="F36" s="5"/>
      <c r="G36" s="6"/>
    </row>
    <row r="37" spans="2:7" x14ac:dyDescent="0.25">
      <c r="B37" s="1" t="s">
        <v>20</v>
      </c>
      <c r="C37" s="2"/>
      <c r="D37" s="5"/>
      <c r="E37" s="5"/>
      <c r="F37" s="5"/>
      <c r="G37" s="6"/>
    </row>
    <row r="38" spans="2:7" x14ac:dyDescent="0.25">
      <c r="B38" s="1" t="s">
        <v>21</v>
      </c>
      <c r="C38" s="2"/>
      <c r="D38" s="5"/>
      <c r="E38" s="5"/>
      <c r="F38" s="5"/>
      <c r="G38" s="6"/>
    </row>
    <row r="39" spans="2:7" x14ac:dyDescent="0.25">
      <c r="B39" s="1" t="s">
        <v>22</v>
      </c>
      <c r="C39" s="2"/>
      <c r="D39" s="5"/>
      <c r="E39" s="5"/>
      <c r="F39" s="5"/>
      <c r="G39" s="6"/>
    </row>
    <row r="40" spans="2:7" x14ac:dyDescent="0.25">
      <c r="B40" s="1" t="s">
        <v>23</v>
      </c>
      <c r="C40" s="2"/>
      <c r="D40" s="5"/>
      <c r="E40" s="5"/>
      <c r="F40" s="5"/>
      <c r="G40" s="6"/>
    </row>
    <row r="41" spans="2:7" x14ac:dyDescent="0.25">
      <c r="B41" s="1" t="s">
        <v>24</v>
      </c>
      <c r="C41" s="2"/>
      <c r="D41" s="5"/>
      <c r="E41" s="5"/>
      <c r="F41" s="5"/>
      <c r="G41" s="6"/>
    </row>
    <row r="42" spans="2:7" x14ac:dyDescent="0.25">
      <c r="B42" s="1" t="s">
        <v>46</v>
      </c>
      <c r="C42" s="2"/>
      <c r="D42" s="5"/>
      <c r="E42" s="5"/>
      <c r="F42" s="5"/>
      <c r="G42" s="6"/>
    </row>
    <row r="43" spans="2:7" x14ac:dyDescent="0.25">
      <c r="B43" s="1" t="s">
        <v>25</v>
      </c>
      <c r="C43" s="2"/>
      <c r="D43" s="5"/>
      <c r="E43" s="5"/>
      <c r="F43" s="5"/>
      <c r="G43" s="6"/>
    </row>
    <row r="44" spans="2:7" x14ac:dyDescent="0.25">
      <c r="B44" s="1" t="s">
        <v>26</v>
      </c>
      <c r="C44" s="2"/>
      <c r="D44" s="5"/>
      <c r="E44" s="5"/>
      <c r="F44" s="5"/>
      <c r="G44" s="6"/>
    </row>
    <row r="45" spans="2:7" x14ac:dyDescent="0.25">
      <c r="B45" s="1" t="s">
        <v>27</v>
      </c>
      <c r="C45" s="2"/>
      <c r="D45" s="5"/>
      <c r="E45" s="5"/>
      <c r="F45" s="5"/>
      <c r="G45" s="6"/>
    </row>
    <row r="46" spans="2:7" x14ac:dyDescent="0.25">
      <c r="B46" s="1" t="s">
        <v>28</v>
      </c>
      <c r="C46" s="2"/>
      <c r="D46" s="5"/>
      <c r="E46" s="5"/>
      <c r="F46" s="5"/>
      <c r="G46" s="6"/>
    </row>
    <row r="47" spans="2:7" ht="15.75" thickBot="1" x14ac:dyDescent="0.3">
      <c r="B47" s="3" t="s">
        <v>29</v>
      </c>
      <c r="C47" s="4"/>
      <c r="D47" s="7"/>
      <c r="E47" s="7"/>
      <c r="F47" s="7"/>
      <c r="G47" s="8"/>
    </row>
    <row r="53" spans="2:7" x14ac:dyDescent="0.25">
      <c r="B53" t="s">
        <v>41</v>
      </c>
    </row>
    <row r="54" spans="2:7" x14ac:dyDescent="0.25">
      <c r="B54" t="s">
        <v>42</v>
      </c>
    </row>
    <row r="55" spans="2:7" ht="15.75" thickBot="1" x14ac:dyDescent="0.3"/>
    <row r="56" spans="2:7" x14ac:dyDescent="0.25">
      <c r="B56" s="14"/>
      <c r="C56" s="15"/>
      <c r="D56" s="16"/>
      <c r="E56" s="16" t="s">
        <v>32</v>
      </c>
      <c r="F56" s="16" t="s">
        <v>32</v>
      </c>
      <c r="G56" s="17" t="s">
        <v>37</v>
      </c>
    </row>
    <row r="57" spans="2:7" x14ac:dyDescent="0.25">
      <c r="B57" s="18" t="s">
        <v>16</v>
      </c>
      <c r="C57" s="19"/>
      <c r="D57" s="20" t="s">
        <v>30</v>
      </c>
      <c r="E57" s="20" t="s">
        <v>33</v>
      </c>
      <c r="F57" s="20" t="s">
        <v>36</v>
      </c>
      <c r="G57" s="21" t="s">
        <v>38</v>
      </c>
    </row>
    <row r="58" spans="2:7" ht="15.75" thickBot="1" x14ac:dyDescent="0.3">
      <c r="B58" s="22"/>
      <c r="C58" s="23"/>
      <c r="D58" s="24" t="s">
        <v>31</v>
      </c>
      <c r="E58" s="24" t="s">
        <v>35</v>
      </c>
      <c r="F58" s="24" t="s">
        <v>34</v>
      </c>
      <c r="G58" s="25" t="s">
        <v>39</v>
      </c>
    </row>
    <row r="59" spans="2:7" x14ac:dyDescent="0.25">
      <c r="B59" s="9" t="s">
        <v>17</v>
      </c>
      <c r="C59" s="10"/>
      <c r="D59" s="26"/>
      <c r="E59" s="26"/>
      <c r="F59" s="26"/>
      <c r="G59" s="27"/>
    </row>
    <row r="60" spans="2:7" x14ac:dyDescent="0.25">
      <c r="B60" s="1" t="s">
        <v>18</v>
      </c>
      <c r="C60" s="2"/>
      <c r="D60" s="28"/>
      <c r="E60" s="28"/>
      <c r="F60" s="28"/>
      <c r="G60" s="29"/>
    </row>
    <row r="61" spans="2:7" x14ac:dyDescent="0.25">
      <c r="B61" s="1" t="s">
        <v>19</v>
      </c>
      <c r="C61" s="2"/>
      <c r="D61" s="28"/>
      <c r="E61" s="28"/>
      <c r="F61" s="28"/>
      <c r="G61" s="29"/>
    </row>
    <row r="62" spans="2:7" x14ac:dyDescent="0.25">
      <c r="B62" s="1" t="s">
        <v>20</v>
      </c>
      <c r="C62" s="2"/>
      <c r="D62" s="28"/>
      <c r="E62" s="28"/>
      <c r="F62" s="28"/>
      <c r="G62" s="29"/>
    </row>
    <row r="63" spans="2:7" x14ac:dyDescent="0.25">
      <c r="B63" s="1" t="s">
        <v>21</v>
      </c>
      <c r="C63" s="2"/>
      <c r="D63" s="28"/>
      <c r="E63" s="28"/>
      <c r="F63" s="28"/>
      <c r="G63" s="29"/>
    </row>
    <row r="64" spans="2:7" x14ac:dyDescent="0.25">
      <c r="B64" s="1" t="s">
        <v>22</v>
      </c>
      <c r="C64" s="2"/>
      <c r="D64" s="28"/>
      <c r="E64" s="28"/>
      <c r="F64" s="28"/>
      <c r="G64" s="29"/>
    </row>
    <row r="65" spans="2:7" x14ac:dyDescent="0.25">
      <c r="B65" s="1" t="s">
        <v>23</v>
      </c>
      <c r="C65" s="2"/>
      <c r="D65" s="28"/>
      <c r="E65" s="28"/>
      <c r="F65" s="28"/>
      <c r="G65" s="29"/>
    </row>
    <row r="66" spans="2:7" x14ac:dyDescent="0.25">
      <c r="B66" s="1" t="s">
        <v>24</v>
      </c>
      <c r="C66" s="2"/>
      <c r="D66" s="28"/>
      <c r="E66" s="28"/>
      <c r="F66" s="28"/>
      <c r="G66" s="29"/>
    </row>
    <row r="67" spans="2:7" x14ac:dyDescent="0.25">
      <c r="B67" s="1" t="s">
        <v>46</v>
      </c>
      <c r="C67" s="2"/>
      <c r="D67" s="28"/>
      <c r="E67" s="28"/>
      <c r="F67" s="28"/>
      <c r="G67" s="29"/>
    </row>
    <row r="68" spans="2:7" x14ac:dyDescent="0.25">
      <c r="B68" s="1" t="s">
        <v>25</v>
      </c>
      <c r="C68" s="2"/>
      <c r="D68" s="28"/>
      <c r="E68" s="28"/>
      <c r="F68" s="28"/>
      <c r="G68" s="29"/>
    </row>
    <row r="69" spans="2:7" x14ac:dyDescent="0.25">
      <c r="B69" s="36" t="s">
        <v>26</v>
      </c>
      <c r="C69" s="37"/>
      <c r="D69" s="38">
        <v>150000</v>
      </c>
      <c r="E69" s="38"/>
      <c r="F69" s="38"/>
      <c r="G69" s="39"/>
    </row>
    <row r="70" spans="2:7" x14ac:dyDescent="0.25">
      <c r="B70" s="36" t="s">
        <v>27</v>
      </c>
      <c r="C70" s="37"/>
      <c r="D70" s="38">
        <v>110000</v>
      </c>
      <c r="E70" s="38"/>
      <c r="F70" s="38"/>
      <c r="G70" s="39"/>
    </row>
    <row r="71" spans="2:7" x14ac:dyDescent="0.25">
      <c r="B71" s="36" t="s">
        <v>28</v>
      </c>
      <c r="C71" s="37"/>
      <c r="D71" s="38">
        <v>800</v>
      </c>
      <c r="E71" s="38"/>
      <c r="F71" s="38"/>
      <c r="G71" s="39"/>
    </row>
    <row r="72" spans="2:7" ht="15.75" thickBot="1" x14ac:dyDescent="0.3">
      <c r="B72" s="40" t="s">
        <v>29</v>
      </c>
      <c r="C72" s="41"/>
      <c r="D72" s="42">
        <v>1000</v>
      </c>
      <c r="E72" s="42"/>
      <c r="F72" s="42"/>
      <c r="G72" s="43"/>
    </row>
    <row r="73" spans="2:7" ht="15.75" thickBot="1" x14ac:dyDescent="0.3">
      <c r="B73" s="32" t="s">
        <v>43</v>
      </c>
      <c r="C73" s="33"/>
      <c r="D73" s="34">
        <f>SUM(D59:D72)</f>
        <v>261800</v>
      </c>
      <c r="E73" s="34">
        <f t="shared" ref="E73:G73" si="0">SUM(E59:E72)</f>
        <v>0</v>
      </c>
      <c r="F73" s="34">
        <f t="shared" si="0"/>
        <v>0</v>
      </c>
      <c r="G73" s="35">
        <f t="shared" si="0"/>
        <v>0</v>
      </c>
    </row>
    <row r="76" spans="2:7" x14ac:dyDescent="0.25">
      <c r="B76" t="s">
        <v>44</v>
      </c>
    </row>
    <row r="77" spans="2:7" x14ac:dyDescent="0.25">
      <c r="B77" t="s">
        <v>45</v>
      </c>
    </row>
    <row r="78" spans="2:7" ht="15.75" thickBot="1" x14ac:dyDescent="0.3"/>
    <row r="79" spans="2:7" x14ac:dyDescent="0.25">
      <c r="B79" s="14"/>
      <c r="C79" s="15"/>
      <c r="D79" s="16"/>
      <c r="E79" s="16" t="s">
        <v>32</v>
      </c>
      <c r="F79" s="16" t="s">
        <v>32</v>
      </c>
      <c r="G79" s="17" t="s">
        <v>37</v>
      </c>
    </row>
    <row r="80" spans="2:7" x14ac:dyDescent="0.25">
      <c r="B80" s="18" t="s">
        <v>16</v>
      </c>
      <c r="C80" s="19"/>
      <c r="D80" s="20" t="s">
        <v>30</v>
      </c>
      <c r="E80" s="20" t="s">
        <v>33</v>
      </c>
      <c r="F80" s="20" t="s">
        <v>36</v>
      </c>
      <c r="G80" s="21" t="s">
        <v>38</v>
      </c>
    </row>
    <row r="81" spans="2:7" ht="15.75" thickBot="1" x14ac:dyDescent="0.3">
      <c r="B81" s="22"/>
      <c r="C81" s="23"/>
      <c r="D81" s="24" t="s">
        <v>31</v>
      </c>
      <c r="E81" s="24" t="s">
        <v>35</v>
      </c>
      <c r="F81" s="24" t="s">
        <v>34</v>
      </c>
      <c r="G81" s="25" t="s">
        <v>39</v>
      </c>
    </row>
    <row r="82" spans="2:7" x14ac:dyDescent="0.25">
      <c r="B82" s="9" t="s">
        <v>17</v>
      </c>
      <c r="C82" s="10"/>
      <c r="D82" s="26"/>
      <c r="E82" s="26"/>
      <c r="F82" s="26"/>
      <c r="G82" s="27"/>
    </row>
    <row r="83" spans="2:7" x14ac:dyDescent="0.25">
      <c r="B83" s="1" t="s">
        <v>18</v>
      </c>
      <c r="C83" s="2"/>
      <c r="D83" s="28"/>
      <c r="E83" s="28"/>
      <c r="F83" s="28"/>
      <c r="G83" s="29"/>
    </row>
    <row r="84" spans="2:7" x14ac:dyDescent="0.25">
      <c r="B84" s="1" t="s">
        <v>19</v>
      </c>
      <c r="C84" s="2"/>
      <c r="D84" s="28"/>
      <c r="E84" s="28"/>
      <c r="F84" s="28"/>
      <c r="G84" s="29"/>
    </row>
    <row r="85" spans="2:7" x14ac:dyDescent="0.25">
      <c r="B85" s="1" t="s">
        <v>20</v>
      </c>
      <c r="C85" s="2"/>
      <c r="D85" s="28"/>
      <c r="E85" s="28"/>
      <c r="F85" s="28"/>
      <c r="G85" s="29"/>
    </row>
    <row r="86" spans="2:7" x14ac:dyDescent="0.25">
      <c r="B86" s="1" t="s">
        <v>21</v>
      </c>
      <c r="C86" s="2"/>
      <c r="D86" s="28"/>
      <c r="E86" s="28"/>
      <c r="F86" s="28"/>
      <c r="G86" s="29"/>
    </row>
    <row r="87" spans="2:7" x14ac:dyDescent="0.25">
      <c r="B87" s="36" t="s">
        <v>22</v>
      </c>
      <c r="C87" s="37"/>
      <c r="D87" s="38"/>
      <c r="E87" s="38">
        <v>180000</v>
      </c>
      <c r="F87" s="38"/>
      <c r="G87" s="39"/>
    </row>
    <row r="88" spans="2:7" x14ac:dyDescent="0.25">
      <c r="B88" s="36" t="s">
        <v>23</v>
      </c>
      <c r="C88" s="37"/>
      <c r="D88" s="38"/>
      <c r="E88" s="38">
        <v>190000</v>
      </c>
      <c r="F88" s="38"/>
      <c r="G88" s="39"/>
    </row>
    <row r="89" spans="2:7" x14ac:dyDescent="0.25">
      <c r="B89" s="36" t="s">
        <v>24</v>
      </c>
      <c r="C89" s="37"/>
      <c r="D89" s="38"/>
      <c r="E89" s="38">
        <v>170000</v>
      </c>
      <c r="F89" s="38"/>
      <c r="G89" s="39"/>
    </row>
    <row r="90" spans="2:7" x14ac:dyDescent="0.25">
      <c r="B90" s="1" t="s">
        <v>46</v>
      </c>
      <c r="C90" s="2"/>
      <c r="D90" s="28"/>
      <c r="E90" s="28"/>
      <c r="F90" s="28"/>
      <c r="G90" s="29"/>
    </row>
    <row r="91" spans="2:7" x14ac:dyDescent="0.25">
      <c r="B91" s="1" t="s">
        <v>25</v>
      </c>
      <c r="C91" s="2"/>
      <c r="D91" s="28"/>
      <c r="E91" s="28"/>
      <c r="F91" s="28"/>
      <c r="G91" s="29"/>
    </row>
    <row r="92" spans="2:7" x14ac:dyDescent="0.25">
      <c r="B92" s="1" t="s">
        <v>26</v>
      </c>
      <c r="C92" s="2"/>
      <c r="D92" s="28">
        <v>150000</v>
      </c>
      <c r="E92" s="28"/>
      <c r="F92" s="28"/>
      <c r="G92" s="29"/>
    </row>
    <row r="93" spans="2:7" x14ac:dyDescent="0.25">
      <c r="B93" s="1" t="s">
        <v>27</v>
      </c>
      <c r="C93" s="2"/>
      <c r="D93" s="28">
        <v>110000</v>
      </c>
      <c r="E93" s="28"/>
      <c r="F93" s="28"/>
      <c r="G93" s="29"/>
    </row>
    <row r="94" spans="2:7" x14ac:dyDescent="0.25">
      <c r="B94" s="1" t="s">
        <v>28</v>
      </c>
      <c r="C94" s="2"/>
      <c r="D94" s="28">
        <v>800</v>
      </c>
      <c r="E94" s="28"/>
      <c r="F94" s="28"/>
      <c r="G94" s="29"/>
    </row>
    <row r="95" spans="2:7" ht="15.75" thickBot="1" x14ac:dyDescent="0.3">
      <c r="B95" s="3" t="s">
        <v>29</v>
      </c>
      <c r="C95" s="4"/>
      <c r="D95" s="30">
        <v>1000</v>
      </c>
      <c r="E95" s="30"/>
      <c r="F95" s="30"/>
      <c r="G95" s="31"/>
    </row>
    <row r="96" spans="2:7" ht="15.75" thickBot="1" x14ac:dyDescent="0.3">
      <c r="B96" s="32" t="s">
        <v>43</v>
      </c>
      <c r="C96" s="33"/>
      <c r="D96" s="34">
        <f>SUM(D82:D95)</f>
        <v>261800</v>
      </c>
      <c r="E96" s="34">
        <f t="shared" ref="E96" si="1">SUM(E82:E95)</f>
        <v>540000</v>
      </c>
      <c r="F96" s="34">
        <f t="shared" ref="F96" si="2">SUM(F82:F95)</f>
        <v>0</v>
      </c>
      <c r="G96" s="35">
        <f t="shared" ref="G96" si="3">SUM(G82:G95)</f>
        <v>0</v>
      </c>
    </row>
    <row r="103" spans="2:7" x14ac:dyDescent="0.25">
      <c r="B103" t="s">
        <v>47</v>
      </c>
    </row>
    <row r="104" spans="2:7" x14ac:dyDescent="0.25">
      <c r="B104" t="s">
        <v>48</v>
      </c>
    </row>
    <row r="105" spans="2:7" ht="15.75" thickBot="1" x14ac:dyDescent="0.3"/>
    <row r="106" spans="2:7" x14ac:dyDescent="0.25">
      <c r="B106" s="14"/>
      <c r="C106" s="15"/>
      <c r="D106" s="16"/>
      <c r="E106" s="16" t="s">
        <v>32</v>
      </c>
      <c r="F106" s="16" t="s">
        <v>32</v>
      </c>
      <c r="G106" s="17" t="s">
        <v>37</v>
      </c>
    </row>
    <row r="107" spans="2:7" x14ac:dyDescent="0.25">
      <c r="B107" s="18" t="s">
        <v>16</v>
      </c>
      <c r="C107" s="19"/>
      <c r="D107" s="20" t="s">
        <v>30</v>
      </c>
      <c r="E107" s="20" t="s">
        <v>33</v>
      </c>
      <c r="F107" s="20" t="s">
        <v>36</v>
      </c>
      <c r="G107" s="21" t="s">
        <v>38</v>
      </c>
    </row>
    <row r="108" spans="2:7" ht="15.75" thickBot="1" x14ac:dyDescent="0.3">
      <c r="B108" s="22"/>
      <c r="C108" s="23"/>
      <c r="D108" s="24" t="s">
        <v>31</v>
      </c>
      <c r="E108" s="24" t="s">
        <v>35</v>
      </c>
      <c r="F108" s="24" t="s">
        <v>34</v>
      </c>
      <c r="G108" s="25" t="s">
        <v>39</v>
      </c>
    </row>
    <row r="109" spans="2:7" x14ac:dyDescent="0.25">
      <c r="B109" s="9" t="s">
        <v>17</v>
      </c>
      <c r="C109" s="10"/>
      <c r="D109" s="26"/>
      <c r="E109" s="26"/>
      <c r="F109" s="26"/>
      <c r="G109" s="27"/>
    </row>
    <row r="110" spans="2:7" x14ac:dyDescent="0.25">
      <c r="B110" s="1" t="s">
        <v>18</v>
      </c>
      <c r="C110" s="2"/>
      <c r="D110" s="28"/>
      <c r="E110" s="28"/>
      <c r="F110" s="28"/>
      <c r="G110" s="29"/>
    </row>
    <row r="111" spans="2:7" x14ac:dyDescent="0.25">
      <c r="B111" s="1" t="s">
        <v>19</v>
      </c>
      <c r="C111" s="2"/>
      <c r="D111" s="28"/>
      <c r="E111" s="28"/>
      <c r="F111" s="28"/>
      <c r="G111" s="29"/>
    </row>
    <row r="112" spans="2:7" x14ac:dyDescent="0.25">
      <c r="B112" s="1" t="s">
        <v>20</v>
      </c>
      <c r="C112" s="2"/>
      <c r="D112" s="28"/>
      <c r="E112" s="28"/>
      <c r="F112" s="28"/>
      <c r="G112" s="29"/>
    </row>
    <row r="113" spans="2:7" x14ac:dyDescent="0.25">
      <c r="B113" s="1" t="s">
        <v>21</v>
      </c>
      <c r="C113" s="2"/>
      <c r="D113" s="28"/>
      <c r="E113" s="28"/>
      <c r="F113" s="28"/>
      <c r="G113" s="29"/>
    </row>
    <row r="114" spans="2:7" x14ac:dyDescent="0.25">
      <c r="B114" s="1" t="s">
        <v>22</v>
      </c>
      <c r="C114" s="2"/>
      <c r="D114" s="28"/>
      <c r="E114" s="28">
        <v>180000</v>
      </c>
      <c r="F114" s="28"/>
      <c r="G114" s="29"/>
    </row>
    <row r="115" spans="2:7" x14ac:dyDescent="0.25">
      <c r="B115" s="1" t="s">
        <v>23</v>
      </c>
      <c r="C115" s="2"/>
      <c r="D115" s="28"/>
      <c r="E115" s="28">
        <v>190000</v>
      </c>
      <c r="F115" s="28"/>
      <c r="G115" s="29"/>
    </row>
    <row r="116" spans="2:7" x14ac:dyDescent="0.25">
      <c r="B116" s="1" t="s">
        <v>24</v>
      </c>
      <c r="C116" s="2"/>
      <c r="D116" s="28"/>
      <c r="E116" s="28">
        <v>170000</v>
      </c>
      <c r="F116" s="28"/>
      <c r="G116" s="29"/>
    </row>
    <row r="117" spans="2:7" x14ac:dyDescent="0.25">
      <c r="B117" s="36" t="s">
        <v>46</v>
      </c>
      <c r="C117" s="37"/>
      <c r="D117" s="38"/>
      <c r="E117" s="38"/>
      <c r="F117" s="38">
        <v>20000</v>
      </c>
      <c r="G117" s="39"/>
    </row>
    <row r="118" spans="2:7" x14ac:dyDescent="0.25">
      <c r="B118" s="36" t="s">
        <v>25</v>
      </c>
      <c r="C118" s="37"/>
      <c r="D118" s="38"/>
      <c r="E118" s="38"/>
      <c r="F118" s="38">
        <v>10000</v>
      </c>
      <c r="G118" s="39"/>
    </row>
    <row r="119" spans="2:7" x14ac:dyDescent="0.25">
      <c r="B119" s="1" t="s">
        <v>26</v>
      </c>
      <c r="C119" s="2"/>
      <c r="D119" s="28">
        <v>150000</v>
      </c>
      <c r="E119" s="28"/>
      <c r="F119" s="28"/>
      <c r="G119" s="29"/>
    </row>
    <row r="120" spans="2:7" x14ac:dyDescent="0.25">
      <c r="B120" s="1" t="s">
        <v>27</v>
      </c>
      <c r="C120" s="2"/>
      <c r="D120" s="28">
        <v>110000</v>
      </c>
      <c r="E120" s="28"/>
      <c r="F120" s="28"/>
      <c r="G120" s="29"/>
    </row>
    <row r="121" spans="2:7" x14ac:dyDescent="0.25">
      <c r="B121" s="1" t="s">
        <v>28</v>
      </c>
      <c r="C121" s="2"/>
      <c r="D121" s="28">
        <v>800</v>
      </c>
      <c r="E121" s="28"/>
      <c r="F121" s="28"/>
      <c r="G121" s="29"/>
    </row>
    <row r="122" spans="2:7" ht="15.75" thickBot="1" x14ac:dyDescent="0.3">
      <c r="B122" s="3" t="s">
        <v>29</v>
      </c>
      <c r="C122" s="4"/>
      <c r="D122" s="30">
        <v>1000</v>
      </c>
      <c r="E122" s="30"/>
      <c r="F122" s="30"/>
      <c r="G122" s="31"/>
    </row>
    <row r="123" spans="2:7" ht="15.75" thickBot="1" x14ac:dyDescent="0.3">
      <c r="B123" s="32" t="s">
        <v>43</v>
      </c>
      <c r="C123" s="33"/>
      <c r="D123" s="34">
        <f>SUM(D109:D122)</f>
        <v>261800</v>
      </c>
      <c r="E123" s="34">
        <f t="shared" ref="E123" si="4">SUM(E109:E122)</f>
        <v>540000</v>
      </c>
      <c r="F123" s="34">
        <f t="shared" ref="F123" si="5">SUM(F109:F122)</f>
        <v>30000</v>
      </c>
      <c r="G123" s="35">
        <f t="shared" ref="G123" si="6">SUM(G109:G122)</f>
        <v>0</v>
      </c>
    </row>
    <row r="130" spans="2:3" x14ac:dyDescent="0.25">
      <c r="B130" t="s">
        <v>49</v>
      </c>
    </row>
    <row r="131" spans="2:3" x14ac:dyDescent="0.25">
      <c r="B131" t="s">
        <v>50</v>
      </c>
    </row>
    <row r="132" spans="2:3" x14ac:dyDescent="0.25">
      <c r="B132" t="s">
        <v>51</v>
      </c>
    </row>
    <row r="134" spans="2:3" x14ac:dyDescent="0.25">
      <c r="B134" t="s">
        <v>56</v>
      </c>
    </row>
    <row r="135" spans="2:3" x14ac:dyDescent="0.25">
      <c r="B135" t="s">
        <v>57</v>
      </c>
    </row>
    <row r="138" spans="2:3" x14ac:dyDescent="0.25">
      <c r="B138" t="s">
        <v>17</v>
      </c>
    </row>
    <row r="139" spans="2:3" x14ac:dyDescent="0.25">
      <c r="B139" t="s">
        <v>52</v>
      </c>
    </row>
    <row r="140" spans="2:3" x14ac:dyDescent="0.25">
      <c r="C140" t="s">
        <v>58</v>
      </c>
    </row>
    <row r="142" spans="2:3" x14ac:dyDescent="0.25">
      <c r="B142" t="s">
        <v>18</v>
      </c>
    </row>
    <row r="143" spans="2:3" x14ac:dyDescent="0.25">
      <c r="B143" t="s">
        <v>53</v>
      </c>
    </row>
    <row r="144" spans="2:3" x14ac:dyDescent="0.25">
      <c r="C144" t="s">
        <v>59</v>
      </c>
    </row>
    <row r="146" spans="2:3" x14ac:dyDescent="0.25">
      <c r="B146" t="s">
        <v>19</v>
      </c>
    </row>
    <row r="147" spans="2:3" x14ac:dyDescent="0.25">
      <c r="B147" t="s">
        <v>61</v>
      </c>
    </row>
    <row r="148" spans="2:3" x14ac:dyDescent="0.25">
      <c r="C148" t="s">
        <v>62</v>
      </c>
    </row>
    <row r="154" spans="2:3" x14ac:dyDescent="0.25">
      <c r="B154" t="s">
        <v>54</v>
      </c>
    </row>
    <row r="155" spans="2:3" x14ac:dyDescent="0.25">
      <c r="B155" t="s">
        <v>52</v>
      </c>
    </row>
    <row r="156" spans="2:3" x14ac:dyDescent="0.25">
      <c r="C156" t="s">
        <v>58</v>
      </c>
    </row>
    <row r="158" spans="2:3" x14ac:dyDescent="0.25">
      <c r="B158" t="s">
        <v>21</v>
      </c>
    </row>
    <row r="159" spans="2:3" x14ac:dyDescent="0.25">
      <c r="B159" t="s">
        <v>55</v>
      </c>
    </row>
    <row r="160" spans="2:3" x14ac:dyDescent="0.25">
      <c r="C160" t="s">
        <v>60</v>
      </c>
    </row>
    <row r="161" spans="2:7" ht="15.75" thickBot="1" x14ac:dyDescent="0.3"/>
    <row r="162" spans="2:7" x14ac:dyDescent="0.25">
      <c r="B162" s="14"/>
      <c r="C162" s="15"/>
      <c r="D162" s="16"/>
      <c r="E162" s="16" t="s">
        <v>32</v>
      </c>
      <c r="F162" s="16" t="s">
        <v>32</v>
      </c>
      <c r="G162" s="17" t="s">
        <v>37</v>
      </c>
    </row>
    <row r="163" spans="2:7" x14ac:dyDescent="0.25">
      <c r="B163" s="18" t="s">
        <v>16</v>
      </c>
      <c r="C163" s="19"/>
      <c r="D163" s="20" t="s">
        <v>30</v>
      </c>
      <c r="E163" s="20" t="s">
        <v>33</v>
      </c>
      <c r="F163" s="20" t="s">
        <v>36</v>
      </c>
      <c r="G163" s="21" t="s">
        <v>38</v>
      </c>
    </row>
    <row r="164" spans="2:7" ht="15.75" thickBot="1" x14ac:dyDescent="0.3">
      <c r="B164" s="22"/>
      <c r="C164" s="23"/>
      <c r="D164" s="24" t="s">
        <v>31</v>
      </c>
      <c r="E164" s="24" t="s">
        <v>35</v>
      </c>
      <c r="F164" s="24" t="s">
        <v>34</v>
      </c>
      <c r="G164" s="25" t="s">
        <v>39</v>
      </c>
    </row>
    <row r="165" spans="2:7" x14ac:dyDescent="0.25">
      <c r="B165" s="50" t="s">
        <v>17</v>
      </c>
      <c r="C165" s="51"/>
      <c r="D165" s="52"/>
      <c r="E165" s="52"/>
      <c r="F165" s="52"/>
      <c r="G165" s="53">
        <v>60000</v>
      </c>
    </row>
    <row r="166" spans="2:7" x14ac:dyDescent="0.25">
      <c r="B166" s="36" t="s">
        <v>18</v>
      </c>
      <c r="C166" s="37"/>
      <c r="D166" s="38"/>
      <c r="E166" s="38"/>
      <c r="F166" s="38"/>
      <c r="G166" s="39">
        <v>15000</v>
      </c>
    </row>
    <row r="167" spans="2:7" x14ac:dyDescent="0.25">
      <c r="B167" s="36" t="s">
        <v>19</v>
      </c>
      <c r="C167" s="37"/>
      <c r="D167" s="38"/>
      <c r="E167" s="38"/>
      <c r="F167" s="38"/>
      <c r="G167" s="39">
        <v>12000</v>
      </c>
    </row>
    <row r="168" spans="2:7" x14ac:dyDescent="0.25">
      <c r="B168" s="36" t="s">
        <v>20</v>
      </c>
      <c r="C168" s="37"/>
      <c r="D168" s="38"/>
      <c r="E168" s="38"/>
      <c r="F168" s="38"/>
      <c r="G168" s="39">
        <v>60000</v>
      </c>
    </row>
    <row r="169" spans="2:7" x14ac:dyDescent="0.25">
      <c r="B169" s="36" t="s">
        <v>21</v>
      </c>
      <c r="C169" s="37"/>
      <c r="D169" s="38"/>
      <c r="E169" s="38"/>
      <c r="F169" s="38"/>
      <c r="G169" s="39">
        <v>18750</v>
      </c>
    </row>
    <row r="170" spans="2:7" x14ac:dyDescent="0.25">
      <c r="B170" s="1" t="s">
        <v>22</v>
      </c>
      <c r="C170" s="2"/>
      <c r="D170" s="28"/>
      <c r="E170" s="28">
        <v>180000</v>
      </c>
      <c r="F170" s="28"/>
      <c r="G170" s="29"/>
    </row>
    <row r="171" spans="2:7" x14ac:dyDescent="0.25">
      <c r="B171" s="1" t="s">
        <v>23</v>
      </c>
      <c r="C171" s="2"/>
      <c r="D171" s="28"/>
      <c r="E171" s="28">
        <v>190000</v>
      </c>
      <c r="F171" s="28"/>
      <c r="G171" s="29"/>
    </row>
    <row r="172" spans="2:7" x14ac:dyDescent="0.25">
      <c r="B172" s="1" t="s">
        <v>24</v>
      </c>
      <c r="C172" s="2"/>
      <c r="D172" s="28"/>
      <c r="E172" s="28">
        <v>170000</v>
      </c>
      <c r="F172" s="28"/>
      <c r="G172" s="29"/>
    </row>
    <row r="173" spans="2:7" x14ac:dyDescent="0.25">
      <c r="B173" s="44" t="s">
        <v>46</v>
      </c>
      <c r="C173" s="45"/>
      <c r="D173" s="46"/>
      <c r="E173" s="46"/>
      <c r="F173" s="46">
        <v>20000</v>
      </c>
      <c r="G173" s="47"/>
    </row>
    <row r="174" spans="2:7" x14ac:dyDescent="0.25">
      <c r="B174" s="1" t="s">
        <v>25</v>
      </c>
      <c r="C174" s="2"/>
      <c r="D174" s="28"/>
      <c r="E174" s="28"/>
      <c r="F174" s="28">
        <v>10000</v>
      </c>
      <c r="G174" s="29"/>
    </row>
    <row r="175" spans="2:7" x14ac:dyDescent="0.25">
      <c r="B175" s="1" t="s">
        <v>26</v>
      </c>
      <c r="C175" s="2"/>
      <c r="D175" s="28">
        <v>150000</v>
      </c>
      <c r="E175" s="28"/>
      <c r="F175" s="28"/>
      <c r="G175" s="29"/>
    </row>
    <row r="176" spans="2:7" x14ac:dyDescent="0.25">
      <c r="B176" s="1" t="s">
        <v>27</v>
      </c>
      <c r="C176" s="2"/>
      <c r="D176" s="28">
        <v>110000</v>
      </c>
      <c r="E176" s="28"/>
      <c r="F176" s="28"/>
      <c r="G176" s="29"/>
    </row>
    <row r="177" spans="2:7" x14ac:dyDescent="0.25">
      <c r="B177" s="1" t="s">
        <v>28</v>
      </c>
      <c r="C177" s="2"/>
      <c r="D177" s="28">
        <v>800</v>
      </c>
      <c r="E177" s="28"/>
      <c r="F177" s="28"/>
      <c r="G177" s="29"/>
    </row>
    <row r="178" spans="2:7" ht="15.75" thickBot="1" x14ac:dyDescent="0.3">
      <c r="B178" s="3" t="s">
        <v>29</v>
      </c>
      <c r="C178" s="4"/>
      <c r="D178" s="30">
        <v>1000</v>
      </c>
      <c r="E178" s="30"/>
      <c r="F178" s="30"/>
      <c r="G178" s="31"/>
    </row>
    <row r="179" spans="2:7" ht="15.75" thickBot="1" x14ac:dyDescent="0.3">
      <c r="B179" s="32" t="s">
        <v>43</v>
      </c>
      <c r="C179" s="33"/>
      <c r="D179" s="34">
        <f>SUM(D165:D178)</f>
        <v>261800</v>
      </c>
      <c r="E179" s="34">
        <f t="shared" ref="E179" si="7">SUM(E165:E178)</f>
        <v>540000</v>
      </c>
      <c r="F179" s="34">
        <f t="shared" ref="F179" si="8">SUM(F165:F178)</f>
        <v>30000</v>
      </c>
      <c r="G179" s="35">
        <f t="shared" ref="G179" si="9">SUM(G165:G178)</f>
        <v>165750</v>
      </c>
    </row>
    <row r="182" spans="2:7" x14ac:dyDescent="0.25">
      <c r="B182" t="s">
        <v>63</v>
      </c>
    </row>
    <row r="183" spans="2:7" x14ac:dyDescent="0.25">
      <c r="B183" t="s">
        <v>64</v>
      </c>
    </row>
    <row r="185" spans="2:7" x14ac:dyDescent="0.25">
      <c r="B185" t="s">
        <v>10</v>
      </c>
    </row>
    <row r="186" spans="2:7" x14ac:dyDescent="0.25">
      <c r="C186" t="s">
        <v>67</v>
      </c>
    </row>
    <row r="187" spans="2:7" x14ac:dyDescent="0.25">
      <c r="C187" t="s">
        <v>71</v>
      </c>
      <c r="E187" s="49" t="s">
        <v>72</v>
      </c>
      <c r="F187" s="48">
        <f>+E179+D179</f>
        <v>801800</v>
      </c>
    </row>
    <row r="188" spans="2:7" x14ac:dyDescent="0.25">
      <c r="E188" s="49"/>
      <c r="F188" s="48"/>
    </row>
    <row r="189" spans="2:7" x14ac:dyDescent="0.25">
      <c r="B189" t="s">
        <v>11</v>
      </c>
    </row>
    <row r="190" spans="2:7" x14ac:dyDescent="0.25">
      <c r="C190" t="s">
        <v>68</v>
      </c>
    </row>
    <row r="191" spans="2:7" x14ac:dyDescent="0.25">
      <c r="C191" t="s">
        <v>73</v>
      </c>
      <c r="E191" s="49" t="s">
        <v>74</v>
      </c>
      <c r="F191" s="48">
        <f>+E179+G179</f>
        <v>705750</v>
      </c>
    </row>
    <row r="192" spans="2:7" x14ac:dyDescent="0.25">
      <c r="E192" s="49"/>
      <c r="F192" s="48"/>
    </row>
    <row r="193" spans="2:6" x14ac:dyDescent="0.25">
      <c r="B193" t="s">
        <v>12</v>
      </c>
    </row>
    <row r="194" spans="2:6" x14ac:dyDescent="0.25">
      <c r="C194" t="s">
        <v>66</v>
      </c>
    </row>
    <row r="196" spans="2:6" x14ac:dyDescent="0.25">
      <c r="B196" t="s">
        <v>13</v>
      </c>
    </row>
    <row r="197" spans="2:6" x14ac:dyDescent="0.25">
      <c r="C197" t="s">
        <v>69</v>
      </c>
      <c r="E197" s="49"/>
    </row>
    <row r="198" spans="2:6" x14ac:dyDescent="0.25">
      <c r="C198" t="s">
        <v>75</v>
      </c>
      <c r="E198" s="49" t="s">
        <v>77</v>
      </c>
      <c r="F198" s="48">
        <f>SUM(D179:G179)</f>
        <v>997550</v>
      </c>
    </row>
    <row r="199" spans="2:6" x14ac:dyDescent="0.25">
      <c r="E199" s="49"/>
      <c r="F199" s="48"/>
    </row>
    <row r="200" spans="2:6" x14ac:dyDescent="0.25">
      <c r="E200" s="49"/>
      <c r="F200" s="48"/>
    </row>
    <row r="201" spans="2:6" x14ac:dyDescent="0.25">
      <c r="E201" s="49"/>
      <c r="F201" s="48"/>
    </row>
    <row r="202" spans="2:6" x14ac:dyDescent="0.25">
      <c r="E202" s="49"/>
      <c r="F202" s="48"/>
    </row>
    <row r="203" spans="2:6" x14ac:dyDescent="0.25">
      <c r="B203" t="s">
        <v>14</v>
      </c>
    </row>
    <row r="204" spans="2:6" x14ac:dyDescent="0.25">
      <c r="C204" t="s">
        <v>70</v>
      </c>
      <c r="E204" s="49"/>
    </row>
    <row r="205" spans="2:6" x14ac:dyDescent="0.25">
      <c r="C205" t="s">
        <v>76</v>
      </c>
      <c r="E205" s="49" t="s">
        <v>78</v>
      </c>
      <c r="F205" s="48">
        <f>+F198/150</f>
        <v>6650.333333333333</v>
      </c>
    </row>
    <row r="207" spans="2:6" x14ac:dyDescent="0.25">
      <c r="B207" t="s">
        <v>65</v>
      </c>
      <c r="E207" s="49"/>
    </row>
    <row r="208" spans="2:6" x14ac:dyDescent="0.25">
      <c r="C208" t="s">
        <v>79</v>
      </c>
    </row>
    <row r="209" spans="2:6" x14ac:dyDescent="0.25">
      <c r="C209" t="s">
        <v>82</v>
      </c>
      <c r="E209" s="49" t="s">
        <v>84</v>
      </c>
      <c r="F209" s="48">
        <f>+F198*30%</f>
        <v>299265</v>
      </c>
    </row>
    <row r="210" spans="2:6" x14ac:dyDescent="0.25">
      <c r="F210" s="48"/>
    </row>
    <row r="211" spans="2:6" x14ac:dyDescent="0.25">
      <c r="B211" t="s">
        <v>81</v>
      </c>
      <c r="F211" s="48"/>
    </row>
    <row r="212" spans="2:6" x14ac:dyDescent="0.25">
      <c r="C212" t="s">
        <v>80</v>
      </c>
      <c r="F212" s="48"/>
    </row>
    <row r="213" spans="2:6" x14ac:dyDescent="0.25">
      <c r="C213" t="s">
        <v>83</v>
      </c>
      <c r="E213" s="49" t="s">
        <v>85</v>
      </c>
      <c r="F213" s="48">
        <f>+F205*30%</f>
        <v>1995.1</v>
      </c>
    </row>
    <row r="216" spans="2:6" x14ac:dyDescent="0.25">
      <c r="B216" t="s">
        <v>86</v>
      </c>
    </row>
  </sheetData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cp:lastPrinted>2026-07-13T15:28:08Z</cp:lastPrinted>
  <dcterms:created xsi:type="dcterms:W3CDTF">2026-07-13T15:24:21Z</dcterms:created>
  <dcterms:modified xsi:type="dcterms:W3CDTF">2026-07-13T17:04:27Z</dcterms:modified>
</cp:coreProperties>
</file>