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Hoja1" sheetId="3" r:id="rId1"/>
    <sheet name="Hoja2" sheetId="4" r:id="rId2"/>
  </sheets>
  <calcPr calcId="145621"/>
</workbook>
</file>

<file path=xl/calcChain.xml><?xml version="1.0" encoding="utf-8"?>
<calcChain xmlns="http://schemas.openxmlformats.org/spreadsheetml/2006/main">
  <c r="F31" i="3" l="1"/>
  <c r="F30" i="3"/>
  <c r="F29" i="3"/>
  <c r="F25" i="3"/>
  <c r="F22" i="3"/>
  <c r="F21" i="3"/>
  <c r="F20" i="3"/>
  <c r="F16" i="3"/>
  <c r="F15" i="3"/>
  <c r="F14" i="3"/>
  <c r="F13" i="3"/>
  <c r="F10" i="3"/>
  <c r="F9" i="3"/>
  <c r="F8" i="3"/>
  <c r="F7" i="3"/>
  <c r="E30" i="3" l="1"/>
  <c r="E31" i="3"/>
  <c r="E29" i="3"/>
  <c r="E25" i="3"/>
  <c r="E21" i="3"/>
  <c r="E22" i="3"/>
  <c r="E20" i="3"/>
  <c r="E14" i="3"/>
  <c r="E15" i="3"/>
  <c r="E16" i="3"/>
  <c r="E13" i="3"/>
  <c r="E8" i="3"/>
  <c r="E9" i="3"/>
  <c r="E10" i="3"/>
  <c r="E7" i="3"/>
  <c r="C16" i="4" l="1"/>
  <c r="D34" i="3"/>
  <c r="C34" i="3"/>
  <c r="C7" i="4" l="1"/>
  <c r="C12" i="4" s="1"/>
  <c r="C17" i="4" s="1"/>
  <c r="C19" i="4" s="1"/>
  <c r="D11" i="3"/>
  <c r="D33" i="3"/>
  <c r="D26" i="3"/>
  <c r="D23" i="3"/>
  <c r="D16" i="3"/>
  <c r="C16" i="3"/>
  <c r="C11" i="3"/>
  <c r="C17" i="3" s="1"/>
  <c r="C33" i="3"/>
  <c r="C26" i="3"/>
  <c r="C23" i="3"/>
  <c r="D27" i="3" l="1"/>
  <c r="C27" i="3"/>
  <c r="D17" i="3"/>
</calcChain>
</file>

<file path=xl/sharedStrings.xml><?xml version="1.0" encoding="utf-8"?>
<sst xmlns="http://schemas.openxmlformats.org/spreadsheetml/2006/main" count="64" uniqueCount="55">
  <si>
    <t xml:space="preserve"> </t>
  </si>
  <si>
    <t>Estado de Situacion Financieras</t>
  </si>
  <si>
    <t>Activos</t>
  </si>
  <si>
    <t>Activos corrientes</t>
  </si>
  <si>
    <t>Cuentas a cobrar</t>
  </si>
  <si>
    <t>Inventario</t>
  </si>
  <si>
    <t>Total Activo Corriente</t>
  </si>
  <si>
    <t>Propiedad Planta y Equipo</t>
  </si>
  <si>
    <t>Terreno</t>
  </si>
  <si>
    <t>Maquinarias y Equipos</t>
  </si>
  <si>
    <t>Depreciacion Acumulada</t>
  </si>
  <si>
    <t>Total Propiedad Planta y Equipo</t>
  </si>
  <si>
    <t>Total Activos</t>
  </si>
  <si>
    <t>Pasivos y Patrimonio</t>
  </si>
  <si>
    <t>Pasivo Corriente</t>
  </si>
  <si>
    <t>Cuentas a pagar comerciales</t>
  </si>
  <si>
    <t>Efectos a pagar</t>
  </si>
  <si>
    <t>Total pasivo corriente</t>
  </si>
  <si>
    <t>Patrimonio</t>
  </si>
  <si>
    <t>Capital Social</t>
  </si>
  <si>
    <t>Reserva legal</t>
  </si>
  <si>
    <t>Utilidad delEjercicio</t>
  </si>
  <si>
    <t>Total Patrimonio</t>
  </si>
  <si>
    <t>Total Pasivo y Patrimonio</t>
  </si>
  <si>
    <t>Pagares Bancarias</t>
  </si>
  <si>
    <t>Superavitacumulado</t>
  </si>
  <si>
    <t>Ventas</t>
  </si>
  <si>
    <t>Costo de Ventas</t>
  </si>
  <si>
    <t>Utilidad en ventas</t>
  </si>
  <si>
    <t>Gastos</t>
  </si>
  <si>
    <t>Utilidad en Operaciones</t>
  </si>
  <si>
    <t>Otros Ingresos y Egresos</t>
  </si>
  <si>
    <t>Impuesto sobre la renta</t>
  </si>
  <si>
    <t>Intereses Minoritarios</t>
  </si>
  <si>
    <t>Ingresos Financieros</t>
  </si>
  <si>
    <t>ESTADO DE RESULTADOS</t>
  </si>
  <si>
    <t>AÑOS</t>
  </si>
  <si>
    <t>Empresa: ABC</t>
  </si>
  <si>
    <t>Años 2024/2025</t>
  </si>
  <si>
    <t>Efectivo y equivalente</t>
  </si>
  <si>
    <t>Inversiones Temporales</t>
  </si>
  <si>
    <t>Paisvos Acumulados a pagar</t>
  </si>
  <si>
    <t>Pasivos no corriente</t>
  </si>
  <si>
    <t>Total pasivo no coriente</t>
  </si>
  <si>
    <t>Total Pasivos</t>
  </si>
  <si>
    <t xml:space="preserve">Gastos de Administracion </t>
  </si>
  <si>
    <t>Gastos de Ventas</t>
  </si>
  <si>
    <t>Depreciacion</t>
  </si>
  <si>
    <t>Utilidad antes de impuestos</t>
  </si>
  <si>
    <t>Total Otros Ingresos y Egresos</t>
  </si>
  <si>
    <t>Utilidad neta del Ejercicio Economico</t>
  </si>
  <si>
    <t>Variacion</t>
  </si>
  <si>
    <t>Absoluta</t>
  </si>
  <si>
    <t>Relativa</t>
  </si>
  <si>
    <t>Porcenaje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</si>
</sst>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4" fontId="1" fillId="0" borderId="1" xfId="0" applyNumberFormat="1" applyFont="1" applyBorder="1"/>
    <xf numFmtId="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tabSelected="1" workbookViewId="0">
      <selection activeCell="F5" sqref="F5"/>
    </sheetView>
  </sheetViews>
  <sheetFormatPr baseColWidth="10" defaultRowHeight="15" x14ac:dyDescent="0.25"/>
  <cols>
    <col min="1" max="1" width="3.140625" customWidth="1"/>
    <col min="2" max="2" width="40.28515625" bestFit="1" customWidth="1"/>
    <col min="3" max="4" width="15.85546875" bestFit="1" customWidth="1"/>
    <col min="5" max="5" width="17.140625" customWidth="1"/>
  </cols>
  <sheetData>
    <row r="2" spans="2:8" ht="15.75" x14ac:dyDescent="0.25">
      <c r="B2" s="4" t="s">
        <v>37</v>
      </c>
      <c r="C2" s="2"/>
      <c r="D2" s="2"/>
      <c r="E2" s="2"/>
      <c r="F2" s="2"/>
    </row>
    <row r="3" spans="2:8" ht="15.75" x14ac:dyDescent="0.25">
      <c r="B3" s="4" t="s">
        <v>1</v>
      </c>
      <c r="C3" s="2"/>
      <c r="D3" s="2"/>
      <c r="E3" s="2"/>
      <c r="F3" s="2"/>
    </row>
    <row r="4" spans="2:8" ht="15.75" x14ac:dyDescent="0.25">
      <c r="B4" s="4" t="s">
        <v>38</v>
      </c>
      <c r="C4" s="2"/>
      <c r="D4" s="2"/>
      <c r="E4" s="2"/>
      <c r="F4" s="2" t="s">
        <v>54</v>
      </c>
    </row>
    <row r="5" spans="2:8" ht="15.75" x14ac:dyDescent="0.25">
      <c r="B5" s="4" t="s">
        <v>2</v>
      </c>
      <c r="C5" s="2">
        <v>2024</v>
      </c>
      <c r="D5" s="2">
        <v>2025</v>
      </c>
      <c r="E5" s="2" t="s">
        <v>51</v>
      </c>
      <c r="F5" s="2" t="s">
        <v>51</v>
      </c>
    </row>
    <row r="6" spans="2:8" ht="15.75" x14ac:dyDescent="0.25">
      <c r="B6" s="4" t="s">
        <v>3</v>
      </c>
      <c r="C6" s="2"/>
      <c r="D6" s="2"/>
      <c r="E6" s="2" t="s">
        <v>52</v>
      </c>
      <c r="F6" s="2" t="s">
        <v>53</v>
      </c>
    </row>
    <row r="7" spans="2:8" ht="15.75" x14ac:dyDescent="0.25">
      <c r="B7" s="5" t="s">
        <v>39</v>
      </c>
      <c r="C7" s="3">
        <v>175000</v>
      </c>
      <c r="D7" s="3">
        <v>630000</v>
      </c>
      <c r="E7" s="3">
        <f>+D7-C7</f>
        <v>455000</v>
      </c>
      <c r="F7" s="3">
        <f>+E7/C7*100</f>
        <v>260</v>
      </c>
      <c r="H7" t="s">
        <v>0</v>
      </c>
    </row>
    <row r="8" spans="2:8" ht="15.75" x14ac:dyDescent="0.25">
      <c r="B8" s="4" t="s">
        <v>40</v>
      </c>
      <c r="C8" s="3">
        <v>525000</v>
      </c>
      <c r="D8" s="3">
        <v>700000</v>
      </c>
      <c r="E8" s="3">
        <f t="shared" ref="E8:E10" si="0">+D8-C8</f>
        <v>175000</v>
      </c>
      <c r="F8" s="3">
        <f>+E8/C8*100</f>
        <v>33.333333333333329</v>
      </c>
    </row>
    <row r="9" spans="2:8" ht="15.75" x14ac:dyDescent="0.25">
      <c r="B9" s="4" t="s">
        <v>4</v>
      </c>
      <c r="C9" s="3">
        <v>2100000</v>
      </c>
      <c r="D9" s="3">
        <v>2450000</v>
      </c>
      <c r="E9" s="3">
        <f t="shared" si="0"/>
        <v>350000</v>
      </c>
      <c r="F9" s="3">
        <f>+E9/C9*100</f>
        <v>16.666666666666664</v>
      </c>
    </row>
    <row r="10" spans="2:8" ht="15.75" x14ac:dyDescent="0.25">
      <c r="B10" s="4" t="s">
        <v>5</v>
      </c>
      <c r="C10" s="3">
        <v>1750000</v>
      </c>
      <c r="D10" s="3">
        <v>2170000</v>
      </c>
      <c r="E10" s="3">
        <f t="shared" si="0"/>
        <v>420000</v>
      </c>
      <c r="F10" s="3">
        <f>+E10/C10*100</f>
        <v>24</v>
      </c>
    </row>
    <row r="11" spans="2:8" ht="15.75" x14ac:dyDescent="0.25">
      <c r="B11" s="4" t="s">
        <v>6</v>
      </c>
      <c r="C11" s="3">
        <f>SUM(C7:C10)</f>
        <v>4550000</v>
      </c>
      <c r="D11" s="3">
        <f>SUM(D7:D10)</f>
        <v>5950000</v>
      </c>
      <c r="E11" s="3" t="s">
        <v>0</v>
      </c>
      <c r="F11" s="3"/>
    </row>
    <row r="12" spans="2:8" ht="15.75" x14ac:dyDescent="0.25">
      <c r="B12" s="4" t="s">
        <v>7</v>
      </c>
      <c r="C12" s="3"/>
      <c r="D12" s="3"/>
      <c r="E12" s="3"/>
      <c r="F12" s="3"/>
    </row>
    <row r="13" spans="2:8" ht="15.75" x14ac:dyDescent="0.25">
      <c r="B13" s="4" t="s">
        <v>8</v>
      </c>
      <c r="C13" s="3">
        <v>2450000</v>
      </c>
      <c r="D13" s="3">
        <v>2450000</v>
      </c>
      <c r="E13" s="3">
        <f>+D13-C13</f>
        <v>0</v>
      </c>
      <c r="F13" s="3">
        <f>+E13/C13*100</f>
        <v>0</v>
      </c>
    </row>
    <row r="14" spans="2:8" ht="15.75" x14ac:dyDescent="0.25">
      <c r="B14" s="4" t="s">
        <v>9</v>
      </c>
      <c r="C14" s="3">
        <v>13300000</v>
      </c>
      <c r="D14" s="3">
        <v>14000000</v>
      </c>
      <c r="E14" s="3">
        <f t="shared" ref="E14:E16" si="1">+D14-C14</f>
        <v>700000</v>
      </c>
      <c r="F14" s="3">
        <f>+E14/C14*100</f>
        <v>5.2631578947368416</v>
      </c>
    </row>
    <row r="15" spans="2:8" ht="15.75" x14ac:dyDescent="0.25">
      <c r="B15" s="4" t="s">
        <v>10</v>
      </c>
      <c r="C15" s="3">
        <v>-5600000</v>
      </c>
      <c r="D15" s="3">
        <v>-6650000</v>
      </c>
      <c r="E15" s="3">
        <f t="shared" si="1"/>
        <v>-1050000</v>
      </c>
      <c r="F15" s="3">
        <f>+E15/C15*100</f>
        <v>18.75</v>
      </c>
    </row>
    <row r="16" spans="2:8" ht="15.75" x14ac:dyDescent="0.25">
      <c r="B16" s="4" t="s">
        <v>11</v>
      </c>
      <c r="C16" s="3">
        <f>SUM(C13:C15)</f>
        <v>10150000</v>
      </c>
      <c r="D16" s="3">
        <f>SUM(D13:D15)</f>
        <v>9800000</v>
      </c>
      <c r="E16" s="3">
        <f t="shared" si="1"/>
        <v>-350000</v>
      </c>
      <c r="F16" s="3">
        <f>+E16/C16*100</f>
        <v>-3.4482758620689653</v>
      </c>
    </row>
    <row r="17" spans="2:6" ht="15.75" x14ac:dyDescent="0.25">
      <c r="B17" s="4" t="s">
        <v>12</v>
      </c>
      <c r="C17" s="3">
        <f>+C11+C16</f>
        <v>14700000</v>
      </c>
      <c r="D17" s="3">
        <f>+D11+D16</f>
        <v>15750000</v>
      </c>
      <c r="E17" s="3"/>
      <c r="F17" s="3"/>
    </row>
    <row r="18" spans="2:6" ht="15.75" x14ac:dyDescent="0.25">
      <c r="B18" s="4" t="s">
        <v>13</v>
      </c>
      <c r="C18" s="3"/>
      <c r="D18" s="3"/>
      <c r="E18" s="3"/>
      <c r="F18" s="3"/>
    </row>
    <row r="19" spans="2:6" ht="15.75" x14ac:dyDescent="0.25">
      <c r="B19" s="5" t="s">
        <v>14</v>
      </c>
      <c r="C19" s="2"/>
      <c r="D19" s="3"/>
      <c r="E19" s="3"/>
      <c r="F19" s="3"/>
    </row>
    <row r="20" spans="2:6" ht="15.75" x14ac:dyDescent="0.25">
      <c r="B20" s="4" t="s">
        <v>15</v>
      </c>
      <c r="C20" s="3">
        <v>700000</v>
      </c>
      <c r="D20" s="3">
        <v>875000</v>
      </c>
      <c r="E20" s="3">
        <f>+D20-C20</f>
        <v>175000</v>
      </c>
      <c r="F20" s="3">
        <f>+E20/C20*100</f>
        <v>25</v>
      </c>
    </row>
    <row r="21" spans="2:6" ht="15.75" x14ac:dyDescent="0.25">
      <c r="B21" s="4" t="s">
        <v>41</v>
      </c>
      <c r="C21" s="3">
        <v>1050000</v>
      </c>
      <c r="D21" s="3">
        <v>1400000</v>
      </c>
      <c r="E21" s="3">
        <f t="shared" ref="E21:E22" si="2">+D21-C21</f>
        <v>350000</v>
      </c>
      <c r="F21" s="3">
        <f>+E21/C21*100</f>
        <v>33.333333333333329</v>
      </c>
    </row>
    <row r="22" spans="2:6" ht="15.75" x14ac:dyDescent="0.25">
      <c r="B22" s="4" t="s">
        <v>16</v>
      </c>
      <c r="C22" s="3">
        <v>1400000</v>
      </c>
      <c r="D22" s="3">
        <v>1750000</v>
      </c>
      <c r="E22" s="3">
        <f t="shared" si="2"/>
        <v>350000</v>
      </c>
      <c r="F22" s="3">
        <f>+E22/C22*100</f>
        <v>25</v>
      </c>
    </row>
    <row r="23" spans="2:6" ht="15.75" x14ac:dyDescent="0.25">
      <c r="B23" s="4" t="s">
        <v>17</v>
      </c>
      <c r="C23" s="3">
        <f>SUM(C20:C22)</f>
        <v>3150000</v>
      </c>
      <c r="D23" s="3">
        <f>SUM(D20:D22)</f>
        <v>4025000</v>
      </c>
      <c r="E23" s="3"/>
      <c r="F23" s="3"/>
    </row>
    <row r="24" spans="2:6" ht="15.75" x14ac:dyDescent="0.25">
      <c r="B24" s="4" t="s">
        <v>42</v>
      </c>
      <c r="C24" s="3"/>
      <c r="D24" s="3"/>
      <c r="E24" s="3"/>
      <c r="F24" s="3"/>
    </row>
    <row r="25" spans="2:6" ht="15.75" x14ac:dyDescent="0.25">
      <c r="B25" s="4" t="s">
        <v>24</v>
      </c>
      <c r="C25" s="3">
        <v>3850000</v>
      </c>
      <c r="D25" s="3">
        <v>4375000</v>
      </c>
      <c r="E25" s="3">
        <f>+D25-C25</f>
        <v>525000</v>
      </c>
      <c r="F25" s="3">
        <f>+E25/C25*100</f>
        <v>13.636363636363635</v>
      </c>
    </row>
    <row r="26" spans="2:6" ht="15.75" x14ac:dyDescent="0.25">
      <c r="B26" s="4" t="s">
        <v>43</v>
      </c>
      <c r="C26" s="3">
        <f>SUM(C25:C25)</f>
        <v>3850000</v>
      </c>
      <c r="D26" s="3">
        <f>SUM(D25:D25)</f>
        <v>4375000</v>
      </c>
      <c r="E26" s="3"/>
      <c r="F26" s="3"/>
    </row>
    <row r="27" spans="2:6" ht="15.75" x14ac:dyDescent="0.25">
      <c r="B27" s="4" t="s">
        <v>44</v>
      </c>
      <c r="C27" s="3">
        <f>+C23+C26</f>
        <v>7000000</v>
      </c>
      <c r="D27" s="3">
        <f>+D23+D26</f>
        <v>8400000</v>
      </c>
      <c r="E27" s="3"/>
      <c r="F27" s="3"/>
    </row>
    <row r="28" spans="2:6" ht="15.75" x14ac:dyDescent="0.25">
      <c r="B28" s="5" t="s">
        <v>18</v>
      </c>
      <c r="C28" s="3"/>
      <c r="D28" s="3"/>
      <c r="E28" s="3"/>
      <c r="F28" s="3"/>
    </row>
    <row r="29" spans="2:6" ht="15.75" x14ac:dyDescent="0.25">
      <c r="B29" s="4" t="s">
        <v>19</v>
      </c>
      <c r="C29" s="3">
        <v>1050000</v>
      </c>
      <c r="D29" s="3">
        <v>1050000</v>
      </c>
      <c r="E29" s="3">
        <f>+D29-C29</f>
        <v>0</v>
      </c>
      <c r="F29" s="3">
        <f>+E29/C29*100</f>
        <v>0</v>
      </c>
    </row>
    <row r="30" spans="2:6" ht="15.75" x14ac:dyDescent="0.25">
      <c r="B30" s="4" t="s">
        <v>20</v>
      </c>
      <c r="C30" s="3">
        <v>4550000</v>
      </c>
      <c r="D30" s="3">
        <v>4550000</v>
      </c>
      <c r="E30" s="3">
        <f t="shared" ref="E30:E31" si="3">+D30-C30</f>
        <v>0</v>
      </c>
      <c r="F30" s="3">
        <f>+E30/C30*100</f>
        <v>0</v>
      </c>
    </row>
    <row r="31" spans="2:6" ht="15.75" x14ac:dyDescent="0.25">
      <c r="B31" s="5" t="s">
        <v>25</v>
      </c>
      <c r="C31" s="3">
        <v>2100000</v>
      </c>
      <c r="D31" s="3">
        <v>1750000</v>
      </c>
      <c r="E31" s="3">
        <f t="shared" si="3"/>
        <v>-350000</v>
      </c>
      <c r="F31" s="3">
        <f>+E31/C31*100</f>
        <v>-16.666666666666664</v>
      </c>
    </row>
    <row r="32" spans="2:6" ht="15.75" x14ac:dyDescent="0.25">
      <c r="B32" s="4" t="s">
        <v>21</v>
      </c>
      <c r="C32" s="3">
        <v>0</v>
      </c>
      <c r="D32" s="3">
        <v>0</v>
      </c>
      <c r="E32" s="3"/>
      <c r="F32" s="3"/>
    </row>
    <row r="33" spans="2:6" ht="15.75" x14ac:dyDescent="0.25">
      <c r="B33" s="4" t="s">
        <v>22</v>
      </c>
      <c r="C33" s="3">
        <f>SUM(C29:C32)</f>
        <v>7700000</v>
      </c>
      <c r="D33" s="3">
        <f>SUM(D29:D32)</f>
        <v>7350000</v>
      </c>
      <c r="E33" s="3"/>
      <c r="F33" s="3"/>
    </row>
    <row r="34" spans="2:6" ht="15.75" x14ac:dyDescent="0.25">
      <c r="B34" s="4" t="s">
        <v>23</v>
      </c>
      <c r="C34" s="3">
        <f>+C27+C33</f>
        <v>14700000</v>
      </c>
      <c r="D34" s="3">
        <f>+D27+D33</f>
        <v>15750000</v>
      </c>
      <c r="E34" s="2"/>
      <c r="F34" s="2"/>
    </row>
    <row r="36" spans="2:6" x14ac:dyDescent="0.25">
      <c r="D36" s="1" t="s">
        <v>0</v>
      </c>
    </row>
    <row r="37" spans="2:6" x14ac:dyDescent="0.25">
      <c r="C37" s="1" t="s">
        <v>0</v>
      </c>
    </row>
    <row r="39" spans="2:6" x14ac:dyDescent="0.25">
      <c r="C39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zoomScale="90" zoomScaleNormal="90" workbookViewId="0">
      <selection activeCell="B2" sqref="B2"/>
    </sheetView>
  </sheetViews>
  <sheetFormatPr baseColWidth="10" defaultRowHeight="15" x14ac:dyDescent="0.25"/>
  <cols>
    <col min="2" max="2" width="39.140625" bestFit="1" customWidth="1"/>
    <col min="3" max="3" width="15.85546875" bestFit="1" customWidth="1"/>
  </cols>
  <sheetData>
    <row r="2" spans="2:6" ht="15.75" x14ac:dyDescent="0.25">
      <c r="B2" s="2" t="s">
        <v>37</v>
      </c>
      <c r="C2" s="2"/>
      <c r="D2" s="2"/>
      <c r="E2" s="2"/>
      <c r="F2" s="2"/>
    </row>
    <row r="3" spans="2:6" ht="15.75" x14ac:dyDescent="0.25">
      <c r="B3" s="2" t="s">
        <v>35</v>
      </c>
      <c r="C3" s="2"/>
      <c r="D3" s="2"/>
      <c r="E3" s="2" t="s">
        <v>0</v>
      </c>
      <c r="F3" s="2"/>
    </row>
    <row r="4" spans="2:6" ht="15.75" x14ac:dyDescent="0.25">
      <c r="B4" s="2" t="s">
        <v>36</v>
      </c>
      <c r="C4" s="2">
        <v>2025</v>
      </c>
      <c r="D4" s="2" t="s">
        <v>0</v>
      </c>
      <c r="E4" s="2" t="s">
        <v>0</v>
      </c>
      <c r="F4" s="2"/>
    </row>
    <row r="5" spans="2:6" ht="15.75" x14ac:dyDescent="0.25">
      <c r="B5" s="2" t="s">
        <v>26</v>
      </c>
      <c r="C5" s="3">
        <v>11200000</v>
      </c>
      <c r="D5" s="3"/>
      <c r="E5" s="2"/>
      <c r="F5" s="2"/>
    </row>
    <row r="6" spans="2:6" ht="15.75" x14ac:dyDescent="0.25">
      <c r="B6" s="2" t="s">
        <v>27</v>
      </c>
      <c r="C6" s="6">
        <v>-7000000</v>
      </c>
      <c r="D6" s="3"/>
      <c r="E6" s="2"/>
      <c r="F6" s="2"/>
    </row>
    <row r="7" spans="2:6" ht="15.75" x14ac:dyDescent="0.25">
      <c r="B7" s="2" t="s">
        <v>28</v>
      </c>
      <c r="C7" s="3">
        <f>+C5+C6</f>
        <v>4200000</v>
      </c>
      <c r="D7" s="3"/>
      <c r="E7" s="2"/>
      <c r="F7" s="2"/>
    </row>
    <row r="8" spans="2:6" ht="15.75" x14ac:dyDescent="0.25">
      <c r="B8" s="2" t="s">
        <v>29</v>
      </c>
      <c r="C8" s="3"/>
      <c r="D8" s="3"/>
      <c r="E8" s="2"/>
      <c r="F8" s="2"/>
    </row>
    <row r="9" spans="2:6" ht="15.75" x14ac:dyDescent="0.25">
      <c r="B9" s="2" t="s">
        <v>46</v>
      </c>
      <c r="C9" s="3">
        <v>-750000</v>
      </c>
      <c r="D9" s="3"/>
      <c r="E9" s="2"/>
      <c r="F9" s="2"/>
    </row>
    <row r="10" spans="2:6" ht="15.75" x14ac:dyDescent="0.25">
      <c r="B10" s="2" t="s">
        <v>45</v>
      </c>
      <c r="C10" s="3">
        <v>-825000</v>
      </c>
      <c r="D10" s="3"/>
      <c r="E10" s="2"/>
      <c r="F10" s="2"/>
    </row>
    <row r="11" spans="2:6" ht="15.75" x14ac:dyDescent="0.25">
      <c r="B11" s="2" t="s">
        <v>47</v>
      </c>
      <c r="C11" s="6">
        <v>-1050000</v>
      </c>
      <c r="D11" s="3"/>
      <c r="E11" s="2"/>
      <c r="F11" s="2"/>
    </row>
    <row r="12" spans="2:6" ht="15.75" x14ac:dyDescent="0.25">
      <c r="B12" s="2" t="s">
        <v>30</v>
      </c>
      <c r="C12" s="3">
        <f>+C7+C9+C10+C11</f>
        <v>1575000</v>
      </c>
      <c r="D12" s="3"/>
      <c r="E12" s="2"/>
      <c r="F12" s="2"/>
    </row>
    <row r="13" spans="2:6" ht="15.75" x14ac:dyDescent="0.25">
      <c r="B13" s="2" t="s">
        <v>31</v>
      </c>
      <c r="C13" s="3"/>
      <c r="D13" s="3"/>
      <c r="E13" s="2"/>
      <c r="F13" s="2"/>
    </row>
    <row r="14" spans="2:6" ht="15.75" x14ac:dyDescent="0.25">
      <c r="B14" s="2" t="s">
        <v>34</v>
      </c>
      <c r="C14" s="3">
        <v>525000</v>
      </c>
      <c r="D14" s="3"/>
      <c r="E14" s="2"/>
      <c r="F14" s="2"/>
    </row>
    <row r="15" spans="2:6" ht="15.75" x14ac:dyDescent="0.25">
      <c r="B15" s="2" t="s">
        <v>33</v>
      </c>
      <c r="C15" s="6">
        <v>-350000</v>
      </c>
      <c r="D15" s="3"/>
      <c r="E15" s="2"/>
      <c r="F15" s="2"/>
    </row>
    <row r="16" spans="2:6" ht="15.75" x14ac:dyDescent="0.25">
      <c r="B16" s="2" t="s">
        <v>49</v>
      </c>
      <c r="C16" s="3">
        <f>+C14+C15</f>
        <v>175000</v>
      </c>
      <c r="D16" s="3"/>
      <c r="E16" s="2"/>
      <c r="F16" s="2"/>
    </row>
    <row r="17" spans="2:6" ht="15.75" x14ac:dyDescent="0.25">
      <c r="B17" s="2" t="s">
        <v>48</v>
      </c>
      <c r="C17" s="3">
        <f>+C12+C16</f>
        <v>1750000</v>
      </c>
      <c r="D17" s="3"/>
      <c r="E17" s="2"/>
      <c r="F17" s="2"/>
    </row>
    <row r="18" spans="2:6" ht="15.75" x14ac:dyDescent="0.25">
      <c r="B18" s="2" t="s">
        <v>32</v>
      </c>
      <c r="C18" s="6">
        <v>-700000</v>
      </c>
      <c r="D18" s="3"/>
      <c r="E18" s="2"/>
      <c r="F18" s="2"/>
    </row>
    <row r="19" spans="2:6" ht="16.5" thickBot="1" x14ac:dyDescent="0.3">
      <c r="B19" s="2" t="s">
        <v>50</v>
      </c>
      <c r="C19" s="7">
        <f>+C17+C18</f>
        <v>1050000</v>
      </c>
      <c r="D19" s="3"/>
      <c r="E19" s="2"/>
      <c r="F19" s="2"/>
    </row>
    <row r="20" spans="2:6" ht="16.5" thickTop="1" x14ac:dyDescent="0.25">
      <c r="B20" s="2"/>
      <c r="C20" s="3"/>
      <c r="D20" s="3"/>
      <c r="E20" s="2"/>
      <c r="F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Leonardo</cp:lastModifiedBy>
  <cp:lastPrinted>2026-09-26T01:58:41Z</cp:lastPrinted>
  <dcterms:created xsi:type="dcterms:W3CDTF">2022-05-27T14:30:45Z</dcterms:created>
  <dcterms:modified xsi:type="dcterms:W3CDTF">2026-10-01T02:13:28Z</dcterms:modified>
</cp:coreProperties>
</file>