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Hoja1" sheetId="3" r:id="rId1"/>
    <sheet name="Hoja2" sheetId="4" r:id="rId2"/>
  </sheets>
  <calcPr calcId="145621"/>
</workbook>
</file>

<file path=xl/calcChain.xml><?xml version="1.0" encoding="utf-8"?>
<calcChain xmlns="http://schemas.openxmlformats.org/spreadsheetml/2006/main">
  <c r="D17" i="4" l="1"/>
  <c r="D7" i="4"/>
  <c r="D10" i="4" s="1"/>
  <c r="C17" i="4"/>
  <c r="C7" i="4"/>
  <c r="C10" i="4" s="1"/>
  <c r="D7" i="3"/>
  <c r="D16" i="3" s="1"/>
  <c r="D52" i="3"/>
  <c r="D44" i="3"/>
  <c r="D38" i="3"/>
  <c r="D29" i="3"/>
  <c r="D24" i="3"/>
  <c r="C24" i="3"/>
  <c r="C7" i="3"/>
  <c r="C16" i="3" s="1"/>
  <c r="C52" i="3"/>
  <c r="C44" i="3"/>
  <c r="C38" i="3"/>
  <c r="C29" i="3"/>
  <c r="D30" i="3" l="1"/>
  <c r="E7" i="3" s="1"/>
  <c r="C30" i="3"/>
  <c r="C53" i="3"/>
  <c r="D53" i="3"/>
  <c r="C18" i="4"/>
  <c r="C20" i="4" s="1"/>
  <c r="C24" i="4" s="1"/>
  <c r="D18" i="4"/>
  <c r="D20" i="4" s="1"/>
  <c r="D24" i="4" s="1"/>
</calcChain>
</file>

<file path=xl/sharedStrings.xml><?xml version="1.0" encoding="utf-8"?>
<sst xmlns="http://schemas.openxmlformats.org/spreadsheetml/2006/main" count="87" uniqueCount="80">
  <si>
    <t xml:space="preserve"> </t>
  </si>
  <si>
    <t>Empresa PALEATIVO</t>
  </si>
  <si>
    <t>Estado de Situacion Financieras</t>
  </si>
  <si>
    <t>Años 2018/2019</t>
  </si>
  <si>
    <t>Activos</t>
  </si>
  <si>
    <t>Activos corrientes</t>
  </si>
  <si>
    <t>Caja</t>
  </si>
  <si>
    <t>Depositos a Plazos</t>
  </si>
  <si>
    <t>Valores negociables</t>
  </si>
  <si>
    <t>Cuentas a cobrar</t>
  </si>
  <si>
    <t>Efectos a Cobrar</t>
  </si>
  <si>
    <t>Otras cuentas a cobrar</t>
  </si>
  <si>
    <t>Inventario</t>
  </si>
  <si>
    <t>Otros activos</t>
  </si>
  <si>
    <t>Total Activo Corriente</t>
  </si>
  <si>
    <t>Propiedad Planta y Equipo</t>
  </si>
  <si>
    <t>Terreno</t>
  </si>
  <si>
    <t>Construcciones y Obras</t>
  </si>
  <si>
    <t>Maquinarias y Equipos</t>
  </si>
  <si>
    <t>Equipos Oficina</t>
  </si>
  <si>
    <t>Ajuste por revalorizacion</t>
  </si>
  <si>
    <t>Depreciacion Acumulada</t>
  </si>
  <si>
    <t>Total Propiedad Planta y Equipo</t>
  </si>
  <si>
    <t>Inversiones</t>
  </si>
  <si>
    <t>Inversion empresa relacionada</t>
  </si>
  <si>
    <t>Cuentas a cobrar empresa relacionada</t>
  </si>
  <si>
    <t>Otras Inversiones</t>
  </si>
  <si>
    <t>Total Inversiones</t>
  </si>
  <si>
    <t>Total Activos</t>
  </si>
  <si>
    <t>Pasivos y Patrimonio</t>
  </si>
  <si>
    <t>Pasivo Corriente</t>
  </si>
  <si>
    <t>Obligaciones Bancarias</t>
  </si>
  <si>
    <t>Cuentas a pagar no comerciales</t>
  </si>
  <si>
    <t>Cuentas a pagar comerciales</t>
  </si>
  <si>
    <t>Cuentas a pagar empresa relacionada</t>
  </si>
  <si>
    <t>Efectos a pagar</t>
  </si>
  <si>
    <t>Total pasivo corriente</t>
  </si>
  <si>
    <t>Pasivos largo plazo</t>
  </si>
  <si>
    <t>Obligaciones con Proveedores</t>
  </si>
  <si>
    <t>Provisiones</t>
  </si>
  <si>
    <t>Otros pasivos L.P.</t>
  </si>
  <si>
    <t>Total pasivo largo plazo</t>
  </si>
  <si>
    <t>Deudas Minoritarias</t>
  </si>
  <si>
    <t>Interes minoritario</t>
  </si>
  <si>
    <t>Patrimonio</t>
  </si>
  <si>
    <t>Capital Social</t>
  </si>
  <si>
    <t>Reserva legal</t>
  </si>
  <si>
    <t>Utilidad delEjercicio</t>
  </si>
  <si>
    <t>Total Patrimonio</t>
  </si>
  <si>
    <t>Total Pasivo y Patrimonio</t>
  </si>
  <si>
    <t>Cuenta corriente empresa relacionada</t>
  </si>
  <si>
    <t>Pagares Bancarias</t>
  </si>
  <si>
    <t>Superavitacumulado</t>
  </si>
  <si>
    <t>Ventas</t>
  </si>
  <si>
    <t>Costo de Ventas</t>
  </si>
  <si>
    <t>Utilidad en ventas</t>
  </si>
  <si>
    <t>Gastos</t>
  </si>
  <si>
    <t>Gastos de Administracion y Ventas</t>
  </si>
  <si>
    <t>Utilidad en Operaciones</t>
  </si>
  <si>
    <t>Otros Ingresos y Egresos</t>
  </si>
  <si>
    <t>Utilidad empresa relacionda</t>
  </si>
  <si>
    <t>Ingresos varios</t>
  </si>
  <si>
    <t>Gastos financieros</t>
  </si>
  <si>
    <t>Total Otros Ingresos y Egesos</t>
  </si>
  <si>
    <t>Resultado ante de ajustes</t>
  </si>
  <si>
    <t>Ajustes monetarios</t>
  </si>
  <si>
    <t>Resultados antes de impuestos</t>
  </si>
  <si>
    <t>Impuesto sobre la renta</t>
  </si>
  <si>
    <t>Intereses Minoritarios</t>
  </si>
  <si>
    <t>Amortizacion Inversiones</t>
  </si>
  <si>
    <t>Resultado del Ejercicio Economico</t>
  </si>
  <si>
    <t>Ingresos Financieros</t>
  </si>
  <si>
    <t>Egresos Varios</t>
  </si>
  <si>
    <t>Empresa: PALEATIVO</t>
  </si>
  <si>
    <t>ESTADO DE RESULTADOS</t>
  </si>
  <si>
    <t>AÑOS</t>
  </si>
  <si>
    <t xml:space="preserve">Variaciones </t>
  </si>
  <si>
    <t xml:space="preserve"> Salidas</t>
  </si>
  <si>
    <t>Entradas</t>
  </si>
  <si>
    <t>Salidas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</si>
</sst>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tabSelected="1" topLeftCell="A10" workbookViewId="0">
      <selection activeCell="F32" sqref="F32"/>
    </sheetView>
  </sheetViews>
  <sheetFormatPr baseColWidth="10" defaultRowHeight="15" x14ac:dyDescent="0.25"/>
  <cols>
    <col min="2" max="2" width="27.5703125" bestFit="1" customWidth="1"/>
    <col min="3" max="4" width="14.5703125" bestFit="1" customWidth="1"/>
  </cols>
  <sheetData>
    <row r="2" spans="2:6" ht="15.75" x14ac:dyDescent="0.25">
      <c r="B2" s="4" t="s">
        <v>1</v>
      </c>
      <c r="C2" s="2"/>
      <c r="D2" s="2"/>
      <c r="E2" s="2"/>
      <c r="F2" s="2"/>
    </row>
    <row r="3" spans="2:6" ht="15.75" x14ac:dyDescent="0.25">
      <c r="B3" s="4" t="s">
        <v>2</v>
      </c>
      <c r="C3" s="2"/>
      <c r="D3" s="2"/>
      <c r="E3" s="2"/>
      <c r="F3" s="2"/>
    </row>
    <row r="4" spans="2:6" ht="15.75" x14ac:dyDescent="0.25">
      <c r="B4" s="4" t="s">
        <v>3</v>
      </c>
      <c r="C4" s="2"/>
      <c r="D4" s="2"/>
      <c r="E4" s="2"/>
      <c r="F4" s="2"/>
    </row>
    <row r="5" spans="2:6" ht="15.75" x14ac:dyDescent="0.25">
      <c r="B5" s="4" t="s">
        <v>4</v>
      </c>
      <c r="C5" s="2">
        <v>2024</v>
      </c>
      <c r="D5" s="2">
        <v>2025</v>
      </c>
      <c r="E5" s="6" t="s">
        <v>76</v>
      </c>
      <c r="F5" s="6"/>
    </row>
    <row r="6" spans="2:6" ht="15.75" x14ac:dyDescent="0.25">
      <c r="B6" s="4" t="s">
        <v>5</v>
      </c>
      <c r="C6" s="2"/>
      <c r="D6" s="2"/>
      <c r="E6" s="2" t="s">
        <v>77</v>
      </c>
      <c r="F6" s="2" t="s">
        <v>78</v>
      </c>
    </row>
    <row r="7" spans="2:6" ht="15.75" x14ac:dyDescent="0.25">
      <c r="B7" s="5" t="s">
        <v>6</v>
      </c>
      <c r="C7" s="3">
        <f>7982+23823</f>
        <v>31805</v>
      </c>
      <c r="D7" s="3">
        <f>38662+67606</f>
        <v>106268</v>
      </c>
      <c r="E7" s="3" t="str">
        <f>+D55</f>
        <v xml:space="preserve"> </v>
      </c>
      <c r="F7" s="3"/>
    </row>
    <row r="8" spans="2:6" ht="15.75" x14ac:dyDescent="0.25">
      <c r="B8" s="4" t="s">
        <v>7</v>
      </c>
      <c r="C8" s="3">
        <v>51447</v>
      </c>
      <c r="D8" s="3">
        <v>58379</v>
      </c>
      <c r="E8" s="3"/>
      <c r="F8" s="3"/>
    </row>
    <row r="9" spans="2:6" ht="15.75" x14ac:dyDescent="0.25">
      <c r="B9" s="4" t="s">
        <v>8</v>
      </c>
      <c r="C9" s="3">
        <v>65211</v>
      </c>
      <c r="D9" s="3">
        <v>85007</v>
      </c>
      <c r="E9" s="3"/>
      <c r="F9" s="3"/>
    </row>
    <row r="10" spans="2:6" ht="15.75" x14ac:dyDescent="0.25">
      <c r="B10" s="4" t="s">
        <v>9</v>
      </c>
      <c r="C10" s="3">
        <v>56294</v>
      </c>
      <c r="D10" s="3">
        <v>53071</v>
      </c>
      <c r="E10" s="3"/>
      <c r="F10" s="3"/>
    </row>
    <row r="11" spans="2:6" ht="15.75" x14ac:dyDescent="0.25">
      <c r="B11" s="4" t="s">
        <v>10</v>
      </c>
      <c r="C11" s="3">
        <v>35623</v>
      </c>
      <c r="D11" s="3">
        <v>37958</v>
      </c>
      <c r="E11" s="3"/>
      <c r="F11" s="3"/>
    </row>
    <row r="12" spans="2:6" ht="15.75" x14ac:dyDescent="0.25">
      <c r="B12" s="4" t="s">
        <v>11</v>
      </c>
      <c r="C12" s="3">
        <v>15858</v>
      </c>
      <c r="D12" s="3">
        <v>13867</v>
      </c>
      <c r="E12" s="3"/>
      <c r="F12" s="3"/>
    </row>
    <row r="13" spans="2:6" ht="15.75" x14ac:dyDescent="0.25">
      <c r="B13" s="4" t="s">
        <v>50</v>
      </c>
      <c r="C13" s="3">
        <v>2998</v>
      </c>
      <c r="D13" s="3">
        <v>5012</v>
      </c>
      <c r="E13" s="3"/>
      <c r="F13" s="3"/>
    </row>
    <row r="14" spans="2:6" ht="15.75" x14ac:dyDescent="0.25">
      <c r="B14" s="4" t="s">
        <v>12</v>
      </c>
      <c r="C14" s="3">
        <v>206119</v>
      </c>
      <c r="D14" s="3">
        <v>228775</v>
      </c>
      <c r="E14" s="3"/>
      <c r="F14" s="3"/>
    </row>
    <row r="15" spans="2:6" ht="15.75" x14ac:dyDescent="0.25">
      <c r="B15" s="4" t="s">
        <v>13</v>
      </c>
      <c r="C15" s="3">
        <v>61489</v>
      </c>
      <c r="D15" s="3">
        <v>124124</v>
      </c>
      <c r="E15" s="3"/>
      <c r="F15" s="3"/>
    </row>
    <row r="16" spans="2:6" ht="15.75" x14ac:dyDescent="0.25">
      <c r="B16" s="4" t="s">
        <v>14</v>
      </c>
      <c r="C16" s="3">
        <f>SUM(C7:C15)</f>
        <v>526844</v>
      </c>
      <c r="D16" s="3">
        <f>SUM(D7:D15)</f>
        <v>712461</v>
      </c>
      <c r="E16" s="3"/>
      <c r="F16" s="3"/>
    </row>
    <row r="17" spans="2:6" ht="15.75" x14ac:dyDescent="0.25">
      <c r="B17" s="4" t="s">
        <v>15</v>
      </c>
      <c r="C17" s="3"/>
      <c r="D17" s="3"/>
      <c r="E17" s="3"/>
      <c r="F17" s="3"/>
    </row>
    <row r="18" spans="2:6" ht="15.75" x14ac:dyDescent="0.25">
      <c r="B18" s="4" t="s">
        <v>16</v>
      </c>
      <c r="C18" s="3">
        <v>119556</v>
      </c>
      <c r="D18" s="3">
        <v>134221</v>
      </c>
      <c r="E18" s="3"/>
      <c r="F18" s="3"/>
    </row>
    <row r="19" spans="2:6" ht="15.75" x14ac:dyDescent="0.25">
      <c r="B19" s="5" t="s">
        <v>17</v>
      </c>
      <c r="C19" s="3">
        <v>546823</v>
      </c>
      <c r="D19" s="3">
        <v>564349</v>
      </c>
      <c r="E19" s="3"/>
      <c r="F19" s="3"/>
    </row>
    <row r="20" spans="2:6" ht="15.75" x14ac:dyDescent="0.25">
      <c r="B20" s="4" t="s">
        <v>18</v>
      </c>
      <c r="C20" s="3">
        <v>444384</v>
      </c>
      <c r="D20" s="3">
        <v>467490</v>
      </c>
      <c r="E20" s="3"/>
      <c r="F20" s="3"/>
    </row>
    <row r="21" spans="2:6" ht="15.75" x14ac:dyDescent="0.25">
      <c r="B21" s="4" t="s">
        <v>19</v>
      </c>
      <c r="C21" s="3">
        <v>519176</v>
      </c>
      <c r="D21" s="3">
        <v>568645</v>
      </c>
      <c r="E21" s="3"/>
      <c r="F21" s="3"/>
    </row>
    <row r="22" spans="2:6" ht="15.75" x14ac:dyDescent="0.25">
      <c r="B22" s="4" t="s">
        <v>20</v>
      </c>
      <c r="C22" s="3">
        <v>38529</v>
      </c>
      <c r="D22" s="3">
        <v>38491</v>
      </c>
      <c r="E22" s="3"/>
      <c r="F22" s="3"/>
    </row>
    <row r="23" spans="2:6" ht="15.75" x14ac:dyDescent="0.25">
      <c r="B23" s="4" t="s">
        <v>21</v>
      </c>
      <c r="C23" s="3">
        <v>-408117</v>
      </c>
      <c r="D23" s="3">
        <v>-450871</v>
      </c>
      <c r="E23" s="3"/>
      <c r="F23" s="3"/>
    </row>
    <row r="24" spans="2:6" ht="15.75" x14ac:dyDescent="0.25">
      <c r="B24" s="4" t="s">
        <v>22</v>
      </c>
      <c r="C24" s="3">
        <f>SUM(C18:C23)</f>
        <v>1260351</v>
      </c>
      <c r="D24" s="3">
        <f>SUM(D18:D23)</f>
        <v>1322325</v>
      </c>
      <c r="E24" s="3"/>
      <c r="F24" s="3"/>
    </row>
    <row r="25" spans="2:6" ht="15.75" x14ac:dyDescent="0.25">
      <c r="B25" s="5" t="s">
        <v>23</v>
      </c>
      <c r="C25" s="3"/>
      <c r="D25" s="3"/>
      <c r="E25" s="3"/>
      <c r="F25" s="3"/>
    </row>
    <row r="26" spans="2:6" ht="15.75" x14ac:dyDescent="0.25">
      <c r="B26" s="4" t="s">
        <v>24</v>
      </c>
      <c r="C26" s="3">
        <v>42872</v>
      </c>
      <c r="D26" s="3">
        <v>51589</v>
      </c>
      <c r="E26" s="3"/>
      <c r="F26" s="3"/>
    </row>
    <row r="27" spans="2:6" ht="15.75" x14ac:dyDescent="0.25">
      <c r="B27" s="4" t="s">
        <v>25</v>
      </c>
      <c r="C27" s="3">
        <v>685</v>
      </c>
      <c r="D27" s="3">
        <v>4211</v>
      </c>
      <c r="E27" s="3"/>
      <c r="F27" s="3"/>
    </row>
    <row r="28" spans="2:6" ht="15.75" x14ac:dyDescent="0.25">
      <c r="B28" s="4" t="s">
        <v>26</v>
      </c>
      <c r="C28" s="3">
        <v>20452</v>
      </c>
      <c r="D28" s="3">
        <v>43996</v>
      </c>
      <c r="E28" s="3"/>
      <c r="F28" s="3"/>
    </row>
    <row r="29" spans="2:6" ht="15.75" x14ac:dyDescent="0.25">
      <c r="B29" s="4" t="s">
        <v>27</v>
      </c>
      <c r="C29" s="3">
        <f>SUM(C26:C28)</f>
        <v>64009</v>
      </c>
      <c r="D29" s="3">
        <f>SUM(D26:D28)</f>
        <v>99796</v>
      </c>
      <c r="E29" s="3"/>
      <c r="F29" s="3"/>
    </row>
    <row r="30" spans="2:6" ht="15.75" x14ac:dyDescent="0.25">
      <c r="B30" s="4" t="s">
        <v>28</v>
      </c>
      <c r="C30" s="3">
        <f>+C16+C24+C29</f>
        <v>1851204</v>
      </c>
      <c r="D30" s="3">
        <f>+D16+D24+D29</f>
        <v>2134582</v>
      </c>
      <c r="E30" s="3"/>
      <c r="F30" s="3"/>
    </row>
    <row r="31" spans="2:6" ht="15.75" x14ac:dyDescent="0.25">
      <c r="B31" s="4" t="s">
        <v>29</v>
      </c>
      <c r="C31" s="3"/>
      <c r="D31" s="3"/>
      <c r="E31" s="3" t="s">
        <v>78</v>
      </c>
      <c r="F31" s="3" t="s">
        <v>79</v>
      </c>
    </row>
    <row r="32" spans="2:6" ht="15.75" x14ac:dyDescent="0.25">
      <c r="B32" s="5" t="s">
        <v>30</v>
      </c>
      <c r="C32" s="2"/>
      <c r="D32" s="3"/>
      <c r="E32" s="3"/>
      <c r="F32" s="3"/>
    </row>
    <row r="33" spans="2:6" ht="15.75" x14ac:dyDescent="0.25">
      <c r="B33" s="4" t="s">
        <v>31</v>
      </c>
      <c r="C33" s="3">
        <v>174523</v>
      </c>
      <c r="D33" s="3">
        <v>163614</v>
      </c>
      <c r="E33" s="3"/>
      <c r="F33" s="3"/>
    </row>
    <row r="34" spans="2:6" ht="15.75" x14ac:dyDescent="0.25">
      <c r="B34" s="4" t="s">
        <v>32</v>
      </c>
      <c r="C34" s="3">
        <v>16446</v>
      </c>
      <c r="D34" s="3">
        <v>22705</v>
      </c>
      <c r="E34" s="3"/>
      <c r="F34" s="3"/>
    </row>
    <row r="35" spans="2:6" ht="15.75" x14ac:dyDescent="0.25">
      <c r="B35" s="4" t="s">
        <v>33</v>
      </c>
      <c r="C35" s="3">
        <v>57950</v>
      </c>
      <c r="D35" s="3">
        <v>66352</v>
      </c>
      <c r="E35" s="3"/>
      <c r="F35" s="3"/>
    </row>
    <row r="36" spans="2:6" ht="15.75" x14ac:dyDescent="0.25">
      <c r="B36" s="4" t="s">
        <v>34</v>
      </c>
      <c r="C36" s="3">
        <v>2232</v>
      </c>
      <c r="D36" s="3">
        <v>5643</v>
      </c>
      <c r="E36" s="3"/>
      <c r="F36" s="3"/>
    </row>
    <row r="37" spans="2:6" ht="15.75" x14ac:dyDescent="0.25">
      <c r="B37" s="4" t="s">
        <v>35</v>
      </c>
      <c r="C37" s="3">
        <v>29745</v>
      </c>
      <c r="D37" s="3">
        <v>41767</v>
      </c>
      <c r="E37" s="3"/>
      <c r="F37" s="3"/>
    </row>
    <row r="38" spans="2:6" ht="15.75" x14ac:dyDescent="0.25">
      <c r="B38" s="4" t="s">
        <v>36</v>
      </c>
      <c r="C38" s="3">
        <f>SUM(C33:C37)</f>
        <v>280896</v>
      </c>
      <c r="D38" s="3">
        <f>SUM(D33:D37)</f>
        <v>300081</v>
      </c>
      <c r="E38" s="3"/>
      <c r="F38" s="3"/>
    </row>
    <row r="39" spans="2:6" ht="15.75" x14ac:dyDescent="0.25">
      <c r="B39" s="4" t="s">
        <v>37</v>
      </c>
      <c r="C39" s="3"/>
      <c r="D39" s="3"/>
      <c r="E39" s="3"/>
      <c r="F39" s="3"/>
    </row>
    <row r="40" spans="2:6" ht="15.75" x14ac:dyDescent="0.25">
      <c r="B40" s="4" t="s">
        <v>51</v>
      </c>
      <c r="C40" s="3">
        <v>88312</v>
      </c>
      <c r="D40" s="3">
        <v>47723</v>
      </c>
      <c r="E40" s="3"/>
      <c r="F40" s="3"/>
    </row>
    <row r="41" spans="2:6" ht="15.75" x14ac:dyDescent="0.25">
      <c r="B41" s="4" t="s">
        <v>38</v>
      </c>
      <c r="C41" s="3">
        <v>186768</v>
      </c>
      <c r="D41" s="3">
        <v>293748</v>
      </c>
      <c r="E41" s="3"/>
      <c r="F41" s="3"/>
    </row>
    <row r="42" spans="2:6" ht="15.75" x14ac:dyDescent="0.25">
      <c r="B42" s="5" t="s">
        <v>39</v>
      </c>
      <c r="C42" s="3">
        <v>4994</v>
      </c>
      <c r="D42" s="3">
        <v>5632</v>
      </c>
      <c r="E42" s="3"/>
      <c r="F42" s="3"/>
    </row>
    <row r="43" spans="2:6" ht="15.75" x14ac:dyDescent="0.25">
      <c r="B43" s="4" t="s">
        <v>40</v>
      </c>
      <c r="C43" s="3">
        <v>51581</v>
      </c>
      <c r="D43" s="3">
        <v>53956</v>
      </c>
      <c r="E43" s="3"/>
      <c r="F43" s="3"/>
    </row>
    <row r="44" spans="2:6" ht="15.75" x14ac:dyDescent="0.25">
      <c r="B44" s="4" t="s">
        <v>41</v>
      </c>
      <c r="C44" s="3">
        <f>SUM(C40:C43)</f>
        <v>331655</v>
      </c>
      <c r="D44" s="3">
        <f>SUM(D40:D43)</f>
        <v>401059</v>
      </c>
      <c r="E44" s="3"/>
      <c r="F44" s="3"/>
    </row>
    <row r="45" spans="2:6" ht="15.75" x14ac:dyDescent="0.25">
      <c r="B45" s="4" t="s">
        <v>42</v>
      </c>
      <c r="C45" s="3"/>
      <c r="D45" s="3"/>
      <c r="E45" s="3"/>
      <c r="F45" s="3"/>
    </row>
    <row r="46" spans="2:6" ht="15.75" x14ac:dyDescent="0.25">
      <c r="B46" s="4" t="s">
        <v>43</v>
      </c>
      <c r="C46" s="3">
        <v>64009</v>
      </c>
      <c r="D46" s="3">
        <v>99796</v>
      </c>
      <c r="E46" s="3"/>
      <c r="F46" s="3"/>
    </row>
    <row r="47" spans="2:6" ht="15.75" x14ac:dyDescent="0.25">
      <c r="B47" s="5" t="s">
        <v>44</v>
      </c>
      <c r="C47" s="3"/>
      <c r="D47" s="3"/>
      <c r="E47" s="3"/>
      <c r="F47" s="3"/>
    </row>
    <row r="48" spans="2:6" ht="15.75" x14ac:dyDescent="0.25">
      <c r="B48" s="4" t="s">
        <v>45</v>
      </c>
      <c r="C48" s="3">
        <v>900000</v>
      </c>
      <c r="D48" s="3">
        <v>1000000</v>
      </c>
      <c r="E48" s="3"/>
      <c r="F48" s="3"/>
    </row>
    <row r="49" spans="2:6" ht="15.75" x14ac:dyDescent="0.25">
      <c r="B49" s="4" t="s">
        <v>46</v>
      </c>
      <c r="C49" s="3">
        <v>83362</v>
      </c>
      <c r="D49" s="3">
        <v>93340</v>
      </c>
      <c r="E49" s="3"/>
      <c r="F49" s="3"/>
    </row>
    <row r="50" spans="2:6" ht="15.75" x14ac:dyDescent="0.25">
      <c r="B50" s="5" t="s">
        <v>52</v>
      </c>
      <c r="C50" s="3">
        <v>53605</v>
      </c>
      <c r="D50" s="3">
        <v>65788</v>
      </c>
      <c r="E50" s="3"/>
      <c r="F50" s="3"/>
    </row>
    <row r="51" spans="2:6" ht="15.75" x14ac:dyDescent="0.25">
      <c r="B51" s="4" t="s">
        <v>47</v>
      </c>
      <c r="C51" s="3">
        <v>137677</v>
      </c>
      <c r="D51" s="3">
        <v>174518</v>
      </c>
      <c r="E51" s="3"/>
      <c r="F51" s="3"/>
    </row>
    <row r="52" spans="2:6" ht="15.75" x14ac:dyDescent="0.25">
      <c r="B52" s="4" t="s">
        <v>48</v>
      </c>
      <c r="C52" s="3">
        <f>SUM(C48:C51)</f>
        <v>1174644</v>
      </c>
      <c r="D52" s="3">
        <f>SUM(D48:D51)</f>
        <v>1333646</v>
      </c>
      <c r="E52" s="3"/>
      <c r="F52" s="3"/>
    </row>
    <row r="53" spans="2:6" ht="15.75" x14ac:dyDescent="0.25">
      <c r="B53" s="4" t="s">
        <v>49</v>
      </c>
      <c r="C53" s="3">
        <f>+C38+C44+C46+C52</f>
        <v>1851204</v>
      </c>
      <c r="D53" s="3">
        <f>+D38+D44+D46+D52</f>
        <v>2134582</v>
      </c>
      <c r="E53" s="2"/>
      <c r="F53" s="2"/>
    </row>
    <row r="55" spans="2:6" x14ac:dyDescent="0.25">
      <c r="D55" s="1" t="s">
        <v>0</v>
      </c>
    </row>
    <row r="56" spans="2:6" x14ac:dyDescent="0.25">
      <c r="C56" s="1" t="s">
        <v>0</v>
      </c>
    </row>
    <row r="58" spans="2:6" x14ac:dyDescent="0.25">
      <c r="C58" t="s">
        <v>0</v>
      </c>
    </row>
  </sheetData>
  <mergeCells count="1">
    <mergeCell ref="E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zoomScale="90" zoomScaleNormal="90" workbookViewId="0">
      <selection activeCell="F5" sqref="F5"/>
    </sheetView>
  </sheetViews>
  <sheetFormatPr baseColWidth="10" defaultRowHeight="15" x14ac:dyDescent="0.25"/>
  <cols>
    <col min="2" max="2" width="32" bestFit="1" customWidth="1"/>
    <col min="3" max="4" width="14.5703125" bestFit="1" customWidth="1"/>
  </cols>
  <sheetData>
    <row r="2" spans="2:7" ht="15.75" x14ac:dyDescent="0.25">
      <c r="B2" s="2" t="s">
        <v>73</v>
      </c>
      <c r="C2" s="2"/>
      <c r="D2" s="2"/>
      <c r="E2" s="2"/>
      <c r="F2" s="2"/>
      <c r="G2" s="2"/>
    </row>
    <row r="3" spans="2:7" ht="15.75" x14ac:dyDescent="0.25">
      <c r="B3" s="2" t="s">
        <v>74</v>
      </c>
      <c r="C3" s="2"/>
      <c r="D3" s="2"/>
      <c r="E3" s="2" t="s">
        <v>0</v>
      </c>
      <c r="F3" s="2" t="s">
        <v>0</v>
      </c>
      <c r="G3" s="2"/>
    </row>
    <row r="4" spans="2:7" ht="15.75" x14ac:dyDescent="0.25">
      <c r="B4" s="2" t="s">
        <v>75</v>
      </c>
      <c r="C4" s="2">
        <v>2024</v>
      </c>
      <c r="D4" s="2">
        <v>2025</v>
      </c>
      <c r="E4" s="2" t="s">
        <v>0</v>
      </c>
      <c r="F4" s="2" t="s">
        <v>0</v>
      </c>
      <c r="G4" s="2"/>
    </row>
    <row r="5" spans="2:7" ht="15.75" x14ac:dyDescent="0.25">
      <c r="B5" s="2" t="s">
        <v>53</v>
      </c>
      <c r="C5" s="3">
        <v>1043252</v>
      </c>
      <c r="D5" s="3">
        <v>1153152</v>
      </c>
      <c r="E5" s="3"/>
      <c r="F5" s="2"/>
      <c r="G5" s="2"/>
    </row>
    <row r="6" spans="2:7" ht="15.75" x14ac:dyDescent="0.25">
      <c r="B6" s="2" t="s">
        <v>54</v>
      </c>
      <c r="C6" s="3">
        <v>-815522</v>
      </c>
      <c r="D6" s="3">
        <v>-832471</v>
      </c>
      <c r="E6" s="3"/>
      <c r="F6" s="2"/>
      <c r="G6" s="2"/>
    </row>
    <row r="7" spans="2:7" ht="15.75" x14ac:dyDescent="0.25">
      <c r="B7" s="2" t="s">
        <v>55</v>
      </c>
      <c r="C7" s="3">
        <f>+C5+C6</f>
        <v>227730</v>
      </c>
      <c r="D7" s="3">
        <f>+D5+D6</f>
        <v>320681</v>
      </c>
      <c r="E7" s="3"/>
      <c r="F7" s="2"/>
      <c r="G7" s="2"/>
    </row>
    <row r="8" spans="2:7" ht="15.75" x14ac:dyDescent="0.25">
      <c r="B8" s="2" t="s">
        <v>56</v>
      </c>
      <c r="C8" s="3"/>
      <c r="D8" s="3"/>
      <c r="E8" s="3"/>
      <c r="F8" s="2"/>
      <c r="G8" s="2"/>
    </row>
    <row r="9" spans="2:7" ht="15.75" x14ac:dyDescent="0.25">
      <c r="B9" s="2" t="s">
        <v>57</v>
      </c>
      <c r="C9" s="3">
        <v>-111450</v>
      </c>
      <c r="D9" s="3">
        <v>-115289</v>
      </c>
      <c r="E9" s="3"/>
      <c r="F9" s="2"/>
      <c r="G9" s="2"/>
    </row>
    <row r="10" spans="2:7" ht="15.75" x14ac:dyDescent="0.25">
      <c r="B10" s="2" t="s">
        <v>58</v>
      </c>
      <c r="C10" s="3">
        <f>+C7+C9</f>
        <v>116280</v>
      </c>
      <c r="D10" s="3">
        <f>+D7+D9</f>
        <v>205392</v>
      </c>
      <c r="E10" s="3"/>
      <c r="F10" s="2"/>
      <c r="G10" s="2"/>
    </row>
    <row r="11" spans="2:7" ht="15.75" x14ac:dyDescent="0.25">
      <c r="B11" s="2" t="s">
        <v>59</v>
      </c>
      <c r="C11" s="3"/>
      <c r="D11" s="3"/>
      <c r="E11" s="3"/>
      <c r="F11" s="2"/>
      <c r="G11" s="2"/>
    </row>
    <row r="12" spans="2:7" ht="15.75" x14ac:dyDescent="0.25">
      <c r="B12" s="2" t="s">
        <v>71</v>
      </c>
      <c r="C12" s="3">
        <v>14666</v>
      </c>
      <c r="D12" s="3">
        <v>15158</v>
      </c>
      <c r="E12" s="3"/>
      <c r="F12" s="2"/>
      <c r="G12" s="2"/>
    </row>
    <row r="13" spans="2:7" ht="15.75" x14ac:dyDescent="0.25">
      <c r="B13" s="2" t="s">
        <v>60</v>
      </c>
      <c r="C13" s="3">
        <v>6359</v>
      </c>
      <c r="D13" s="3">
        <v>4124</v>
      </c>
      <c r="E13" s="3"/>
      <c r="F13" s="2"/>
      <c r="G13" s="2"/>
    </row>
    <row r="14" spans="2:7" ht="15.75" x14ac:dyDescent="0.25">
      <c r="B14" s="2" t="s">
        <v>61</v>
      </c>
      <c r="C14" s="3">
        <v>18043</v>
      </c>
      <c r="D14" s="3"/>
      <c r="E14" s="3"/>
      <c r="F14" s="2"/>
      <c r="G14" s="2"/>
    </row>
    <row r="15" spans="2:7" ht="15.75" x14ac:dyDescent="0.25">
      <c r="B15" s="2" t="s">
        <v>62</v>
      </c>
      <c r="C15" s="3">
        <v>-29990</v>
      </c>
      <c r="D15" s="3">
        <v>-27962</v>
      </c>
      <c r="E15" s="3"/>
      <c r="F15" s="2"/>
      <c r="G15" s="2"/>
    </row>
    <row r="16" spans="2:7" ht="15.75" x14ac:dyDescent="0.25">
      <c r="B16" s="2" t="s">
        <v>72</v>
      </c>
      <c r="C16" s="3"/>
      <c r="D16" s="3">
        <v>-1081</v>
      </c>
      <c r="E16" s="3"/>
      <c r="F16" s="2"/>
      <c r="G16" s="2"/>
    </row>
    <row r="17" spans="2:7" ht="15.75" x14ac:dyDescent="0.25">
      <c r="B17" s="2" t="s">
        <v>63</v>
      </c>
      <c r="C17" s="3">
        <f>SUM(C12:C16)</f>
        <v>9078</v>
      </c>
      <c r="D17" s="3">
        <f>SUM(D12:D16)</f>
        <v>-9761</v>
      </c>
      <c r="E17" s="3"/>
      <c r="F17" s="2"/>
      <c r="G17" s="2"/>
    </row>
    <row r="18" spans="2:7" ht="15.75" x14ac:dyDescent="0.25">
      <c r="B18" s="2" t="s">
        <v>64</v>
      </c>
      <c r="C18" s="3">
        <f>+C10+C17</f>
        <v>125358</v>
      </c>
      <c r="D18" s="3">
        <f>+D10+D17</f>
        <v>195631</v>
      </c>
      <c r="E18" s="3"/>
      <c r="F18" s="2"/>
      <c r="G18" s="2"/>
    </row>
    <row r="19" spans="2:7" ht="15.75" x14ac:dyDescent="0.25">
      <c r="B19" s="2" t="s">
        <v>65</v>
      </c>
      <c r="C19" s="3">
        <v>26336</v>
      </c>
      <c r="D19" s="3">
        <v>5253</v>
      </c>
      <c r="E19" s="3"/>
      <c r="F19" s="2"/>
      <c r="G19" s="2"/>
    </row>
    <row r="20" spans="2:7" ht="15.75" x14ac:dyDescent="0.25">
      <c r="B20" s="2" t="s">
        <v>66</v>
      </c>
      <c r="C20" s="3">
        <f>+C18+C19</f>
        <v>151694</v>
      </c>
      <c r="D20" s="3">
        <f>+D18+D19</f>
        <v>200884</v>
      </c>
      <c r="E20" s="3"/>
      <c r="F20" s="2"/>
      <c r="G20" s="2"/>
    </row>
    <row r="21" spans="2:7" ht="15.75" x14ac:dyDescent="0.25">
      <c r="B21" s="2" t="s">
        <v>67</v>
      </c>
      <c r="C21" s="3">
        <v>-19520</v>
      </c>
      <c r="D21" s="3">
        <v>-27585</v>
      </c>
      <c r="E21" s="3"/>
      <c r="F21" s="2"/>
      <c r="G21" s="2"/>
    </row>
    <row r="22" spans="2:7" ht="15.75" x14ac:dyDescent="0.25">
      <c r="B22" s="2" t="s">
        <v>68</v>
      </c>
      <c r="C22" s="3">
        <v>753</v>
      </c>
      <c r="D22" s="3">
        <v>-1044</v>
      </c>
      <c r="E22" s="3"/>
      <c r="F22" s="2"/>
      <c r="G22" s="2"/>
    </row>
    <row r="23" spans="2:7" ht="15.75" x14ac:dyDescent="0.25">
      <c r="B23" s="2" t="s">
        <v>69</v>
      </c>
      <c r="C23" s="3">
        <v>4750</v>
      </c>
      <c r="D23" s="3">
        <v>2263</v>
      </c>
      <c r="E23" s="3"/>
      <c r="F23" s="2"/>
      <c r="G23" s="2"/>
    </row>
    <row r="24" spans="2:7" ht="15.75" x14ac:dyDescent="0.25">
      <c r="B24" s="2" t="s">
        <v>70</v>
      </c>
      <c r="C24" s="3">
        <f>+C20+C21+C22+C23</f>
        <v>137677</v>
      </c>
      <c r="D24" s="3">
        <f>+D20+D21+D22+D23</f>
        <v>174518</v>
      </c>
      <c r="E24" s="3"/>
      <c r="F24" s="2"/>
      <c r="G24" s="2"/>
    </row>
    <row r="25" spans="2:7" ht="15.75" x14ac:dyDescent="0.25">
      <c r="B25" s="2"/>
      <c r="C25" s="3"/>
      <c r="D25" s="3"/>
      <c r="E25" s="3"/>
      <c r="F25" s="2"/>
      <c r="G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Leonardo</cp:lastModifiedBy>
  <cp:lastPrinted>2022-05-28T18:14:50Z</cp:lastPrinted>
  <dcterms:created xsi:type="dcterms:W3CDTF">2022-05-27T14:30:45Z</dcterms:created>
  <dcterms:modified xsi:type="dcterms:W3CDTF">2026-10-14T02:06:38Z</dcterms:modified>
</cp:coreProperties>
</file>